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'стр.2_3'!$A$1:$DD$78</definedName>
    <definedName name="_xlnm.Print_Area" localSheetId="2">'стр.4-7'!$A$1:$E$163</definedName>
  </definedNames>
  <calcPr fullCalcOnLoad="1"/>
</workbook>
</file>

<file path=xl/sharedStrings.xml><?xml version="1.0" encoding="utf-8"?>
<sst xmlns="http://schemas.openxmlformats.org/spreadsheetml/2006/main" count="317" uniqueCount="200">
  <si>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</si>
  <si>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</si>
  <si>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</si>
  <si>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</si>
  <si>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</si>
  <si>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</si>
  <si>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</si>
  <si>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</si>
  <si>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</si>
  <si>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</si>
  <si>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</si>
  <si>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</si>
  <si>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</si>
  <si>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</si>
  <si>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</si>
  <si>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</si>
  <si>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</si>
  <si>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</si>
  <si>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</si>
  <si>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</si>
  <si>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</si>
  <si>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</si>
  <si>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</si>
  <si>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</si>
  <si>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</si>
  <si>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</si>
  <si>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</si>
  <si>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</si>
  <si>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</si>
  <si>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</si>
  <si>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</si>
  <si>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</si>
  <si>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</si>
  <si>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</si>
  <si>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</si>
  <si>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</si>
  <si>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</si>
  <si>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</si>
  <si>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</si>
  <si>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</si>
  <si>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</si>
  <si>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</si>
  <si>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</si>
  <si>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</si>
  <si>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</si>
  <si>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</si>
  <si>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</si>
  <si>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</si>
  <si>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</si>
  <si>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</si>
  <si>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</si>
  <si>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</si>
  <si>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</si>
  <si>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</si>
  <si>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</si>
  <si>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</si>
  <si>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</si>
  <si>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</si>
  <si>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</si>
  <si>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</si>
  <si>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</si>
  <si>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</si>
  <si>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</si>
  <si>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</si>
  <si>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</si>
  <si>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</si>
  <si>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</si>
  <si>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</si>
  <si>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</si>
  <si>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</si>
  <si>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</si>
  <si>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</si>
  <si>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</si>
  <si>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</si>
  <si>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</si>
  <si>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</si>
  <si>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</si>
  <si>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</si>
  <si>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</si>
  <si>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</si>
  <si>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</si>
  <si>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</si>
  <si>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</si>
  <si>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</si>
  <si>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</si>
  <si>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</si>
  <si>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</si>
  <si>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</si>
  <si>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</si>
  <si>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</si>
  <si>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</si>
  <si>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</si>
  <si>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</si>
  <si>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</si>
  <si>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</si>
  <si>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</si>
  <si>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</si>
  <si>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</si>
  <si>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</si>
  <si>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</si>
  <si>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</si>
  <si>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</si>
  <si>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</si>
  <si>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</si>
  <si>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</si>
  <si>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</si>
  <si>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</si>
  <si>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</si>
  <si>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</si>
  <si>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</si>
  <si>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</si>
  <si>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</si>
  <si>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</si>
  <si>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</si>
  <si>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</si>
  <si>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</si>
  <si>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</si>
  <si>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</si>
  <si>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</si>
  <si>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</si>
  <si>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</si>
  <si>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</si>
  <si>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</si>
  <si>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</si>
  <si>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</si>
  <si>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</si>
  <si>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</si>
  <si>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</si>
  <si>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</si>
  <si>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</si>
  <si>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</si>
  <si>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</si>
  <si>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</si>
  <si>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</si>
  <si>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</si>
  <si>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</si>
  <si>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</si>
  <si>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</si>
  <si>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</si>
  <si>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</si>
  <si>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</si>
  <si>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</si>
  <si>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</si>
  <si>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</si>
  <si>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</si>
  <si>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Заместитель руководителя муниципального бюджетного</t>
  </si>
  <si>
    <t>(автономного) учреждения (подразделения) по</t>
  </si>
  <si>
    <t>Доходы от платных услуг</t>
  </si>
  <si>
    <t xml:space="preserve">Главный бухгалтер муниципального бюджетного                                                                    </t>
  </si>
  <si>
    <t>Родительская плата</t>
  </si>
  <si>
    <t>Управление Образования города Пенза</t>
  </si>
  <si>
    <t>Начальник Управления образования города Пензы</t>
  </si>
  <si>
    <t>Ю.А. Голодяев</t>
  </si>
  <si>
    <t>Воспитание и образование детей дошкольного возраста.</t>
  </si>
  <si>
    <t xml:space="preserve">Дошкольное образование. </t>
  </si>
  <si>
    <r>
      <t xml:space="preserve">(уполномоченное лицо)                                                                           </t>
    </r>
    <r>
      <rPr>
        <u val="single"/>
        <sz val="11"/>
        <rFont val="Times New Roman"/>
        <family val="1"/>
      </rPr>
      <t xml:space="preserve">                                         Е.Р. Мишанина</t>
    </r>
  </si>
  <si>
    <t>финансовым вопросам                                                                           _________________________________</t>
  </si>
  <si>
    <t xml:space="preserve">Субсидии бюджетным учреждениям на иные цели </t>
  </si>
  <si>
    <t>Приносящая доход деятельноть (собственные доходы учреждения)</t>
  </si>
  <si>
    <t>383</t>
  </si>
  <si>
    <t>05.01.611</t>
  </si>
  <si>
    <t>Организация дотационного, бесплатного и льготного питания дошкольников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</si>
  <si>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учрждениях</t>
  </si>
  <si>
    <r>
      <t xml:space="preserve"> учреждения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                                                С.В.Чернецова</t>
    </r>
    <r>
      <rPr>
        <sz val="11"/>
        <rFont val="Times New Roman"/>
        <family val="1"/>
      </rPr>
      <t xml:space="preserve">  </t>
    </r>
  </si>
  <si>
    <t>5836100409/583601001</t>
  </si>
  <si>
    <t>55596043</t>
  </si>
  <si>
    <t>440008  г.Пенза, ул. Пушкина 17б</t>
  </si>
  <si>
    <t>Мероприятия по выполнению наказов избирателей, поступивщих депутатам Пензенской городской Думы по учреждениям образования</t>
  </si>
  <si>
    <t>(автономного) учреждения (подразделения)                                           _________________________О.В. Пименова</t>
  </si>
  <si>
    <t>Субвенция</t>
  </si>
  <si>
    <t>Питание сотрудников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</si>
  <si>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</si>
  <si>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Начисление на выплаты по оплате труда</t>
  </si>
  <si>
    <t>МБДОУ   № 103 г.Пенза "Ласточка"</t>
  </si>
  <si>
    <t>3.2.14. по заработной плате</t>
  </si>
  <si>
    <t>3.3.13. по заработной плате</t>
  </si>
  <si>
    <t>Иные цели</t>
  </si>
  <si>
    <t>S353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</si>
  <si>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</si>
  <si>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организаций"</t>
  </si>
  <si>
    <t>Исполнение судебных решений</t>
  </si>
  <si>
    <t>Исполнитель Пименова О.В. т. 68-33-73</t>
  </si>
  <si>
    <t>января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</si>
  <si>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(выполнение) работ</t>
  </si>
  <si>
    <t>05.10.611</t>
  </si>
  <si>
    <t>Налоги, пошлины и сборы</t>
  </si>
  <si>
    <t>19</t>
  </si>
  <si>
    <t>Социальные пособия и компенсации персаналу в денежной форме</t>
  </si>
  <si>
    <t>Увеличение стоимости прочих оборотных запасов (материалов)</t>
  </si>
  <si>
    <t>12101Z1053</t>
  </si>
  <si>
    <t>Расходы на повышение оплаты труда работникам бюджетной сферы в связи с увеличением минимального размера оплаты труда за счет средств местного бюджета</t>
  </si>
  <si>
    <t>Увеличение стоимости стоимости продуктов</t>
  </si>
  <si>
    <t>Расходы на проведения мероприятий по антитеррористической защиенности муниципальных образовательных учреждений</t>
  </si>
  <si>
    <t>Услуги, работы для целей капитальных вложений</t>
  </si>
  <si>
    <t>Расходы на повышение оплаты труда работникам бюджетной сферы в связи с увеличением минимального размера оплаты труда за счет средств бюджета Пензенской области</t>
  </si>
  <si>
    <t>Увеличение стоимости строительных материалов</t>
  </si>
  <si>
    <t>10</t>
  </si>
  <si>
    <t>10.01.2019</t>
  </si>
  <si>
    <t xml:space="preserve">Содержание детей в дестком саду, дополнительные платные услуги (""Гимнастика здоровья"", ""Золотая рыбка"", ""Акварелька"", ""Голосок"", ""Домисолька"", ""Чтение"" (индивид. занятие), ""АБВГДейка"" (индивид. занятия), ""Английский язык"", ""Готовимся к школе"", ""Растишка"", ""Всезнайка"", ""Улыбка"", ""Капитошка"", ""Барбарики"", ""Речецветик"" (индивид. занятие), ""Логопедический"" (индивид. занятие), ""Ласточка"".                                                                                                                
"                                                                                                           
</t>
  </si>
  <si>
    <t>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</si>
</sst>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5" fillId="0" borderId="13" xfId="52" applyFont="1" applyBorder="1" applyAlignment="1">
      <alignment horizontal="center" vertical="top" wrapText="1"/>
      <protection/>
    </xf>
    <xf numFmtId="0" fontId="55" fillId="0" borderId="13" xfId="52" applyFont="1" applyBorder="1" applyAlignment="1">
      <alignment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56" fillId="0" borderId="13" xfId="52" applyFont="1" applyBorder="1" applyAlignment="1">
      <alignment horizontal="center" vertical="top" wrapText="1"/>
      <protection/>
    </xf>
    <xf numFmtId="0" fontId="38" fillId="0" borderId="13" xfId="52" applyFont="1" applyBorder="1">
      <alignment/>
      <protection/>
    </xf>
    <xf numFmtId="0" fontId="38" fillId="0" borderId="13" xfId="52" applyFont="1" applyBorder="1" applyAlignment="1">
      <alignment wrapText="1"/>
      <protection/>
    </xf>
    <xf numFmtId="0" fontId="55" fillId="0" borderId="13" xfId="52" applyFont="1" applyBorder="1" applyAlignment="1">
      <alignment horizontal="center" wrapText="1"/>
      <protection/>
    </xf>
    <xf numFmtId="0" fontId="56" fillId="0" borderId="13" xfId="52" applyFont="1" applyBorder="1" applyAlignment="1">
      <alignment horizontal="center" wrapText="1"/>
      <protection/>
    </xf>
    <xf numFmtId="0" fontId="55" fillId="0" borderId="14" xfId="52" applyFont="1" applyBorder="1" applyAlignment="1">
      <alignment horizontal="center" vertical="top" wrapText="1"/>
      <protection/>
    </xf>
    <xf numFmtId="0" fontId="57" fillId="0" borderId="15" xfId="52" applyFont="1" applyBorder="1" applyAlignment="1">
      <alignment horizontal="center" vertical="top" wrapText="1"/>
      <protection/>
    </xf>
    <xf numFmtId="0" fontId="55" fillId="0" borderId="16" xfId="52" applyFont="1" applyBorder="1" applyAlignment="1">
      <alignment vertical="top" wrapText="1"/>
      <protection/>
    </xf>
    <xf numFmtId="0" fontId="55" fillId="0" borderId="16" xfId="52" applyFont="1" applyBorder="1" applyAlignment="1">
      <alignment wrapText="1"/>
      <protection/>
    </xf>
    <xf numFmtId="0" fontId="58" fillId="0" borderId="16" xfId="52" applyFont="1" applyBorder="1" applyAlignment="1">
      <alignment vertical="top" wrapText="1"/>
      <protection/>
    </xf>
    <xf numFmtId="0" fontId="58" fillId="0" borderId="16" xfId="52" applyFont="1" applyBorder="1" applyAlignment="1">
      <alignment vertical="top"/>
      <protection/>
    </xf>
    <xf numFmtId="0" fontId="59" fillId="0" borderId="16" xfId="52" applyFont="1" applyBorder="1" applyAlignment="1">
      <alignment vertical="top" wrapText="1"/>
      <protection/>
    </xf>
    <xf numFmtId="0" fontId="58" fillId="0" borderId="17" xfId="52" applyFont="1" applyBorder="1" applyAlignment="1">
      <alignment vertical="top" wrapText="1"/>
      <protection/>
    </xf>
    <xf numFmtId="0" fontId="38" fillId="0" borderId="18" xfId="52" applyFont="1" applyBorder="1" applyAlignment="1">
      <alignment vertical="top" wrapText="1"/>
      <protection/>
    </xf>
    <xf numFmtId="0" fontId="55" fillId="0" borderId="18" xfId="52" applyFont="1" applyBorder="1" applyAlignment="1">
      <alignment horizontal="center"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5" fillId="0" borderId="0" xfId="0" applyFont="1" applyAlignment="1">
      <alignment/>
    </xf>
    <xf numFmtId="4" fontId="55" fillId="0" borderId="19" xfId="52" applyNumberFormat="1" applyFont="1" applyBorder="1" applyAlignment="1">
      <alignment horizontal="center" vertical="top" wrapText="1"/>
      <protection/>
    </xf>
    <xf numFmtId="4" fontId="55" fillId="0" borderId="20" xfId="52" applyNumberFormat="1" applyFont="1" applyBorder="1" applyAlignment="1">
      <alignment horizontal="right" vertical="top" wrapText="1"/>
      <protection/>
    </xf>
    <xf numFmtId="4" fontId="55" fillId="0" borderId="20" xfId="52" applyNumberFormat="1" applyFont="1" applyBorder="1" applyAlignment="1">
      <alignment vertical="top" wrapText="1"/>
      <protection/>
    </xf>
    <xf numFmtId="4" fontId="55" fillId="0" borderId="21" xfId="52" applyNumberFormat="1" applyFont="1" applyBorder="1" applyAlignment="1">
      <alignment vertical="top" wrapText="1"/>
      <protection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0" fillId="0" borderId="20" xfId="52" applyNumberFormat="1" applyFont="1" applyBorder="1" applyAlignment="1">
      <alignment horizontal="right" vertical="top" wrapText="1"/>
      <protection/>
    </xf>
    <xf numFmtId="0" fontId="56" fillId="33" borderId="13" xfId="52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4" fontId="60" fillId="33" borderId="20" xfId="52" applyNumberFormat="1" applyFont="1" applyFill="1" applyBorder="1" applyAlignment="1">
      <alignment horizontal="right" wrapText="1"/>
      <protection/>
    </xf>
    <xf numFmtId="0" fontId="6" fillId="34" borderId="13" xfId="0" applyFont="1" applyFill="1" applyBorder="1" applyAlignment="1">
      <alignment vertical="top" wrapText="1"/>
    </xf>
    <xf numFmtId="0" fontId="58" fillId="6" borderId="16" xfId="52" applyFont="1" applyFill="1" applyBorder="1" applyAlignment="1">
      <alignment vertical="top" wrapText="1"/>
      <protection/>
    </xf>
    <xf numFmtId="0" fontId="55" fillId="6" borderId="13" xfId="52" applyFont="1" applyFill="1" applyBorder="1" applyAlignment="1">
      <alignment horizontal="center" vertical="top" wrapText="1"/>
      <protection/>
    </xf>
    <xf numFmtId="0" fontId="38" fillId="6" borderId="13" xfId="52" applyFont="1" applyFill="1" applyBorder="1" applyAlignment="1">
      <alignment vertical="top" wrapText="1"/>
      <protection/>
    </xf>
    <xf numFmtId="0" fontId="0" fillId="6" borderId="0" xfId="0" applyFill="1" applyAlignment="1">
      <alignment/>
    </xf>
    <xf numFmtId="4" fontId="61" fillId="6" borderId="20" xfId="52" applyNumberFormat="1" applyFont="1" applyFill="1" applyBorder="1" applyAlignment="1">
      <alignment horizontal="right" vertical="top" wrapText="1"/>
      <protection/>
    </xf>
    <xf numFmtId="0" fontId="55" fillId="6" borderId="13" xfId="52" applyFont="1" applyFill="1" applyBorder="1" applyAlignment="1">
      <alignment horizontal="center" wrapText="1"/>
      <protection/>
    </xf>
    <xf numFmtId="0" fontId="55" fillId="6" borderId="13" xfId="52" applyFont="1" applyFill="1" applyBorder="1">
      <alignment/>
      <protection/>
    </xf>
    <xf numFmtId="4" fontId="61" fillId="6" borderId="20" xfId="52" applyNumberFormat="1" applyFont="1" applyFill="1" applyBorder="1" applyAlignment="1">
      <alignment vertical="top" wrapText="1"/>
      <protection/>
    </xf>
    <xf numFmtId="4" fontId="61" fillId="0" borderId="20" xfId="52" applyNumberFormat="1" applyFont="1" applyBorder="1" applyAlignment="1">
      <alignment horizontal="right" vertical="top" wrapText="1"/>
      <protection/>
    </xf>
    <xf numFmtId="4" fontId="55" fillId="0" borderId="20" xfId="52" applyNumberFormat="1" applyFont="1" applyFill="1" applyBorder="1" applyAlignment="1">
      <alignment vertical="top" wrapText="1"/>
      <protection/>
    </xf>
    <xf numFmtId="0" fontId="59" fillId="0" borderId="16" xfId="52" applyFont="1" applyBorder="1" applyAlignment="1">
      <alignment wrapText="1"/>
      <protection/>
    </xf>
    <xf numFmtId="0" fontId="38" fillId="0" borderId="13" xfId="52" applyFont="1" applyBorder="1" applyAlignment="1">
      <alignment vertical="top" wrapText="1"/>
      <protection/>
    </xf>
    <xf numFmtId="0" fontId="56" fillId="0" borderId="13" xfId="52" applyFont="1" applyBorder="1" applyAlignment="1">
      <alignment horizontal="center" vertical="top" wrapText="1"/>
      <protection/>
    </xf>
    <xf numFmtId="4" fontId="60" fillId="0" borderId="20" xfId="52" applyNumberFormat="1" applyFont="1" applyBorder="1" applyAlignment="1">
      <alignment horizontal="right" vertical="top" wrapText="1"/>
      <protection/>
    </xf>
    <xf numFmtId="0" fontId="55" fillId="0" borderId="22" xfId="52" applyFont="1" applyBorder="1" applyAlignment="1">
      <alignment vertical="top" wrapText="1"/>
      <protection/>
    </xf>
    <xf numFmtId="0" fontId="55" fillId="0" borderId="23" xfId="52" applyFont="1" applyBorder="1" applyAlignment="1">
      <alignment horizontal="center" vertical="top" wrapText="1"/>
      <protection/>
    </xf>
    <xf numFmtId="0" fontId="38" fillId="0" borderId="23" xfId="52" applyFont="1" applyBorder="1" applyAlignment="1">
      <alignment vertical="top" wrapText="1"/>
      <protection/>
    </xf>
    <xf numFmtId="4" fontId="55" fillId="0" borderId="24" xfId="52" applyNumberFormat="1" applyFont="1" applyBorder="1" applyAlignment="1">
      <alignment horizontal="right" vertical="top" wrapText="1"/>
      <protection/>
    </xf>
    <xf numFmtId="0" fontId="38" fillId="0" borderId="13" xfId="52" applyFont="1" applyBorder="1" applyAlignment="1">
      <alignment horizontal="center"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55" fillId="2" borderId="13" xfId="52" applyFont="1" applyFill="1" applyBorder="1" applyAlignment="1">
      <alignment horizontal="center" vertical="top" wrapText="1"/>
      <protection/>
    </xf>
    <xf numFmtId="4" fontId="60" fillId="0" borderId="20" xfId="52" applyNumberFormat="1" applyFont="1" applyBorder="1" applyAlignment="1">
      <alignment vertical="top" wrapText="1"/>
      <protection/>
    </xf>
    <xf numFmtId="4" fontId="61" fillId="2" borderId="20" xfId="52" applyNumberFormat="1" applyFont="1" applyFill="1" applyBorder="1" applyAlignment="1">
      <alignment vertical="top" wrapText="1"/>
      <protection/>
    </xf>
    <xf numFmtId="0" fontId="56" fillId="6" borderId="16" xfId="52" applyFont="1" applyFill="1" applyBorder="1" applyAlignment="1">
      <alignment vertical="top" wrapText="1"/>
      <protection/>
    </xf>
    <xf numFmtId="4" fontId="62" fillId="6" borderId="20" xfId="52" applyNumberFormat="1" applyFont="1" applyFill="1" applyBorder="1" applyAlignment="1">
      <alignment horizontal="right"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63" fillId="0" borderId="13" xfId="52" applyFont="1" applyBorder="1" applyAlignment="1">
      <alignment wrapText="1"/>
      <protection/>
    </xf>
    <xf numFmtId="0" fontId="9" fillId="0" borderId="0" xfId="0" applyFont="1" applyAlignment="1">
      <alignment/>
    </xf>
    <xf numFmtId="0" fontId="38" fillId="0" borderId="13" xfId="52" applyFont="1" applyBorder="1" applyAlignment="1">
      <alignment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38" fillId="0" borderId="13" xfId="52" applyFont="1" applyBorder="1" applyAlignment="1">
      <alignment vertical="top" wrapText="1"/>
      <protection/>
    </xf>
    <xf numFmtId="0" fontId="59" fillId="0" borderId="16" xfId="52" applyFont="1" applyBorder="1" applyAlignment="1">
      <alignment wrapText="1"/>
      <protection/>
    </xf>
    <xf numFmtId="0" fontId="0" fillId="0" borderId="13" xfId="0" applyBorder="1" applyAlignment="1">
      <alignment/>
    </xf>
    <xf numFmtId="0" fontId="38" fillId="0" borderId="25" xfId="52" applyFont="1" applyBorder="1">
      <alignment/>
      <protection/>
    </xf>
    <xf numFmtId="0" fontId="56" fillId="0" borderId="13" xfId="52" applyFont="1" applyBorder="1" applyAlignment="1">
      <alignment wrapText="1"/>
      <protection/>
    </xf>
    <xf numFmtId="0" fontId="58" fillId="2" borderId="16" xfId="52" applyFont="1" applyFill="1" applyBorder="1" applyAlignment="1">
      <alignment vertical="top" wrapText="1"/>
      <protection/>
    </xf>
    <xf numFmtId="0" fontId="38" fillId="2" borderId="13" xfId="52" applyFont="1" applyFill="1" applyBorder="1" applyAlignment="1">
      <alignment vertical="top" wrapText="1"/>
      <protection/>
    </xf>
    <xf numFmtId="4" fontId="61" fillId="2" borderId="20" xfId="52" applyNumberFormat="1" applyFont="1" applyFill="1" applyBorder="1" applyAlignment="1">
      <alignment horizontal="right" vertical="top" wrapText="1"/>
      <protection/>
    </xf>
    <xf numFmtId="0" fontId="55" fillId="33" borderId="13" xfId="52" applyFont="1" applyFill="1" applyBorder="1">
      <alignment/>
      <protection/>
    </xf>
    <xf numFmtId="0" fontId="0" fillId="6" borderId="13" xfId="0" applyFill="1" applyBorder="1" applyAlignment="1">
      <alignment/>
    </xf>
    <xf numFmtId="0" fontId="56" fillId="0" borderId="13" xfId="52" applyFont="1" applyFill="1" applyBorder="1" applyAlignment="1">
      <alignment wrapText="1"/>
      <protection/>
    </xf>
    <xf numFmtId="0" fontId="59" fillId="6" borderId="16" xfId="52" applyFont="1" applyFill="1" applyBorder="1" applyAlignment="1">
      <alignment vertical="top" wrapText="1"/>
      <protection/>
    </xf>
    <xf numFmtId="0" fontId="55" fillId="0" borderId="16" xfId="52" applyFont="1" applyFill="1" applyBorder="1" applyAlignment="1">
      <alignment vertical="top" wrapText="1"/>
      <protection/>
    </xf>
    <xf numFmtId="0" fontId="38" fillId="0" borderId="13" xfId="52" applyFont="1" applyFill="1" applyBorder="1" applyAlignment="1">
      <alignment horizontal="center" vertical="top" wrapText="1"/>
      <protection/>
    </xf>
    <xf numFmtId="0" fontId="38" fillId="0" borderId="13" xfId="52" applyFont="1" applyFill="1" applyBorder="1" applyAlignment="1">
      <alignment vertical="top" wrapText="1"/>
      <protection/>
    </xf>
    <xf numFmtId="0" fontId="55" fillId="0" borderId="13" xfId="52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 indent="2"/>
    </xf>
    <xf numFmtId="0" fontId="1" fillId="0" borderId="29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4" fillId="0" borderId="0" xfId="52" applyFont="1" applyAlignment="1">
      <alignment vertical="top" wrapText="1"/>
      <protection/>
    </xf>
    <xf numFmtId="0" fontId="65" fillId="0" borderId="0" xfId="52" applyFont="1" applyBorder="1" applyAlignment="1">
      <alignment horizontal="center" vertical="top" wrapText="1"/>
      <protection/>
    </xf>
    <xf numFmtId="0" fontId="64" fillId="0" borderId="0" xfId="52" applyFont="1" applyBorder="1" applyAlignment="1">
      <alignment vertical="top" wrapText="1"/>
      <protection/>
    </xf>
    <xf numFmtId="4" fontId="64" fillId="0" borderId="0" xfId="52" applyNumberFormat="1" applyFont="1" applyAlignment="1">
      <alignment vertical="top" wrapText="1"/>
      <protection/>
    </xf>
    <xf numFmtId="4" fontId="64" fillId="0" borderId="0" xfId="52" applyNumberFormat="1" applyFont="1" applyBorder="1" applyAlignment="1">
      <alignment vertical="top" wrapText="1"/>
      <protection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7">
      <selection activeCell="AY26" sqref="AY2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43" t="s">
        <v>16</v>
      </c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</row>
    <row r="9" spans="57:108" ht="15">
      <c r="BE9" s="144" t="s">
        <v>151</v>
      </c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</row>
    <row r="10" spans="57:108" s="2" customFormat="1" ht="12">
      <c r="BE10" s="142" t="s">
        <v>42</v>
      </c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</row>
    <row r="11" spans="57:108" ht="15"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38" t="s">
        <v>152</v>
      </c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</row>
    <row r="12" spans="57:108" s="2" customFormat="1" ht="12">
      <c r="BE12" s="137" t="s">
        <v>14</v>
      </c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 t="s">
        <v>15</v>
      </c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</row>
    <row r="13" spans="65:99" ht="15">
      <c r="BM13" s="11" t="s">
        <v>2</v>
      </c>
      <c r="BN13" s="139" t="s">
        <v>196</v>
      </c>
      <c r="BO13" s="139"/>
      <c r="BP13" s="139"/>
      <c r="BQ13" s="139"/>
      <c r="BR13" s="1" t="s">
        <v>2</v>
      </c>
      <c r="BU13" s="139" t="s">
        <v>182</v>
      </c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40">
        <v>20</v>
      </c>
      <c r="CN13" s="140"/>
      <c r="CO13" s="140"/>
      <c r="CP13" s="140"/>
      <c r="CQ13" s="141" t="s">
        <v>186</v>
      </c>
      <c r="CR13" s="141"/>
      <c r="CS13" s="141"/>
      <c r="CT13" s="141"/>
      <c r="CU13" s="1" t="s">
        <v>3</v>
      </c>
    </row>
    <row r="14" ht="15">
      <c r="CY14" s="8"/>
    </row>
    <row r="15" spans="1:108" ht="16.5">
      <c r="A15" s="130" t="s">
        <v>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31" t="s">
        <v>186</v>
      </c>
      <c r="BC16" s="131"/>
      <c r="BD16" s="131"/>
      <c r="BE16" s="131"/>
      <c r="BF16" s="12" t="s">
        <v>5</v>
      </c>
    </row>
    <row r="18" spans="93:108" ht="15">
      <c r="CO18" s="138" t="s">
        <v>17</v>
      </c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</row>
    <row r="19" spans="91:108" ht="15" customHeight="1">
      <c r="CM19" s="11" t="s">
        <v>43</v>
      </c>
      <c r="CO19" s="120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36:108" ht="15" customHeight="1">
      <c r="AJ20" s="3"/>
      <c r="AK20" s="4" t="s">
        <v>2</v>
      </c>
      <c r="AL20" s="136" t="s">
        <v>199</v>
      </c>
      <c r="AM20" s="136"/>
      <c r="AN20" s="136"/>
      <c r="AO20" s="136"/>
      <c r="AP20" s="3" t="s">
        <v>2</v>
      </c>
      <c r="AQ20" s="3"/>
      <c r="AR20" s="3"/>
      <c r="AS20" s="136" t="s">
        <v>182</v>
      </c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26">
        <v>20</v>
      </c>
      <c r="BL20" s="126"/>
      <c r="BM20" s="126"/>
      <c r="BN20" s="126"/>
      <c r="BO20" s="127" t="s">
        <v>186</v>
      </c>
      <c r="BP20" s="127"/>
      <c r="BQ20" s="127"/>
      <c r="BR20" s="127"/>
      <c r="BS20" s="3" t="s">
        <v>3</v>
      </c>
      <c r="BT20" s="3"/>
      <c r="BU20" s="3"/>
      <c r="BY20" s="17"/>
      <c r="CM20" s="11" t="s">
        <v>18</v>
      </c>
      <c r="CO20" s="120" t="s">
        <v>197</v>
      </c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</row>
    <row r="21" spans="77:108" ht="15" customHeight="1">
      <c r="BY21" s="17"/>
      <c r="BZ21" s="17"/>
      <c r="CM21" s="11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77:108" ht="15" customHeight="1">
      <c r="BY22" s="17"/>
      <c r="BZ22" s="17"/>
      <c r="CM22" s="11"/>
      <c r="CO22" s="120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" customHeight="1">
      <c r="A23" s="5" t="s">
        <v>113</v>
      </c>
      <c r="AH23" s="129" t="s">
        <v>173</v>
      </c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8"/>
      <c r="BY23" s="17"/>
      <c r="CM23" s="11" t="s">
        <v>19</v>
      </c>
      <c r="CO23" s="120" t="s">
        <v>165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8"/>
      <c r="BY24" s="17"/>
      <c r="BZ24" s="17"/>
      <c r="CM24" s="38"/>
      <c r="CO24" s="120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" customHeight="1">
      <c r="A25" s="5" t="s">
        <v>109</v>
      </c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8"/>
      <c r="BY25" s="17"/>
      <c r="BZ25" s="17"/>
      <c r="CM25" s="38"/>
      <c r="CO25" s="120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33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s="23" customFormat="1" ht="21" customHeight="1">
      <c r="A27" s="23" t="s">
        <v>63</v>
      </c>
      <c r="AH27" s="132" t="s">
        <v>164</v>
      </c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24"/>
      <c r="CM27" s="39"/>
      <c r="CO27" s="123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s="23" customFormat="1" ht="21" customHeight="1">
      <c r="A28" s="25" t="s">
        <v>21</v>
      </c>
      <c r="CM28" s="40" t="s">
        <v>20</v>
      </c>
      <c r="CO28" s="123" t="s">
        <v>159</v>
      </c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28" t="s">
        <v>150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29" t="s">
        <v>166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19" t="s">
        <v>128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18" t="s">
        <v>153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18" t="s">
        <v>154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76.5" customHeight="1">
      <c r="A44" s="118" t="s">
        <v>198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</row>
    <row r="45" ht="3" customHeight="1"/>
  </sheetData>
  <sheetProtection/>
  <mergeCells count="36"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8"/>
  <sheetViews>
    <sheetView view="pageBreakPreview" zoomScaleSheetLayoutView="100" zoomScalePageLayoutView="0" workbookViewId="0" topLeftCell="A10">
      <selection activeCell="BU59" sqref="BU59:DD5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72" t="s">
        <v>118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</row>
    <row r="3" ht="7.5" customHeight="1"/>
    <row r="4" spans="1:108" ht="15">
      <c r="A4" s="173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5"/>
      <c r="BU4" s="173" t="s">
        <v>6</v>
      </c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5"/>
    </row>
    <row r="5" spans="1:108" s="3" customFormat="1" ht="15" customHeight="1">
      <c r="A5" s="31"/>
      <c r="B5" s="160" t="s">
        <v>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1"/>
      <c r="BU5" s="154">
        <f>BU7+BU13</f>
        <v>15891556.39</v>
      </c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6"/>
    </row>
    <row r="6" spans="1:108" ht="15">
      <c r="A6" s="10"/>
      <c r="B6" s="162" t="s">
        <v>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3"/>
      <c r="BU6" s="157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9"/>
    </row>
    <row r="7" spans="1:108" ht="30" customHeight="1">
      <c r="A7" s="32"/>
      <c r="B7" s="150" t="s">
        <v>119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1"/>
      <c r="BU7" s="157">
        <f>BU9</f>
        <v>13087285</v>
      </c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9"/>
    </row>
    <row r="8" spans="1:108" ht="15">
      <c r="A8" s="10"/>
      <c r="B8" s="152" t="s">
        <v>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3"/>
      <c r="BU8" s="157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9"/>
    </row>
    <row r="9" spans="1:108" ht="45" customHeight="1">
      <c r="A9" s="32"/>
      <c r="B9" s="150" t="s">
        <v>129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1"/>
      <c r="BU9" s="147">
        <v>13087285</v>
      </c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</row>
    <row r="10" spans="1:108" ht="45" customHeight="1">
      <c r="A10" s="32"/>
      <c r="B10" s="150" t="s">
        <v>120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1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9"/>
    </row>
    <row r="11" spans="1:108" ht="45" customHeight="1">
      <c r="A11" s="32"/>
      <c r="B11" s="150" t="s">
        <v>121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1"/>
      <c r="BU11" s="147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9"/>
    </row>
    <row r="12" spans="1:108" ht="30" customHeight="1">
      <c r="A12" s="32"/>
      <c r="B12" s="150" t="s">
        <v>122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1"/>
      <c r="BU12" s="169">
        <v>6951020.52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1"/>
    </row>
    <row r="13" spans="1:108" ht="30" customHeight="1">
      <c r="A13" s="32"/>
      <c r="B13" s="150" t="s">
        <v>123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1"/>
      <c r="BU13" s="169">
        <v>2804271.39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1"/>
    </row>
    <row r="14" spans="1:108" ht="15">
      <c r="A14" s="33"/>
      <c r="B14" s="152" t="s">
        <v>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3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</row>
    <row r="15" spans="1:108" ht="30" customHeight="1">
      <c r="A15" s="32"/>
      <c r="B15" s="150" t="s">
        <v>27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/>
      <c r="BU15" s="169">
        <v>394394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1"/>
    </row>
    <row r="16" spans="1:108" ht="15">
      <c r="A16" s="32"/>
      <c r="B16" s="150" t="s">
        <v>28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1"/>
      <c r="BU16" s="169">
        <v>39222</v>
      </c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s="3" customFormat="1" ht="15" customHeight="1">
      <c r="A17" s="31"/>
      <c r="B17" s="160" t="s">
        <v>99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1"/>
      <c r="BU17" s="164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6"/>
    </row>
    <row r="18" spans="1:108" ht="15">
      <c r="A18" s="10"/>
      <c r="B18" s="162" t="s">
        <v>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3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ht="30" customHeight="1">
      <c r="A19" s="34"/>
      <c r="B19" s="167" t="s">
        <v>124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8"/>
      <c r="BU19" s="157">
        <v>20476.47</v>
      </c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9"/>
    </row>
    <row r="20" spans="1:108" ht="30" customHeight="1">
      <c r="A20" s="32"/>
      <c r="B20" s="150" t="s">
        <v>125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1"/>
      <c r="BU20" s="157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9"/>
    </row>
    <row r="21" spans="1:108" ht="15" customHeight="1">
      <c r="A21" s="35"/>
      <c r="B21" s="152" t="s">
        <v>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3"/>
      <c r="BU21" s="157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9"/>
    </row>
    <row r="22" spans="1:108" ht="15" customHeight="1">
      <c r="A22" s="32"/>
      <c r="B22" s="150" t="s">
        <v>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1"/>
      <c r="BU22" s="147">
        <v>1523.3</v>
      </c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ht="15" customHeight="1">
      <c r="A23" s="32"/>
      <c r="B23" s="150" t="s">
        <v>10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1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ht="15" customHeight="1">
      <c r="A24" s="32"/>
      <c r="B24" s="150" t="s">
        <v>106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1"/>
      <c r="BU24" s="147">
        <v>18953.17</v>
      </c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</row>
    <row r="25" spans="1:108" ht="15" customHeight="1">
      <c r="A25" s="32"/>
      <c r="B25" s="150" t="s">
        <v>11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1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ht="15" customHeight="1">
      <c r="A26" s="32"/>
      <c r="B26" s="150" t="s">
        <v>12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1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ht="15" customHeight="1">
      <c r="A27" s="32"/>
      <c r="B27" s="150" t="s">
        <v>13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1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ht="30" customHeight="1">
      <c r="A28" s="32"/>
      <c r="B28" s="150" t="s">
        <v>67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1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ht="30" customHeight="1">
      <c r="A29" s="32"/>
      <c r="B29" s="150" t="s">
        <v>102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1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9"/>
    </row>
    <row r="30" spans="1:108" ht="15" customHeight="1">
      <c r="A30" s="32"/>
      <c r="B30" s="150" t="s">
        <v>68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1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9"/>
    </row>
    <row r="31" spans="1:108" ht="15" customHeight="1">
      <c r="A31" s="32"/>
      <c r="B31" s="150" t="s">
        <v>69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1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9"/>
    </row>
    <row r="32" spans="1:108" ht="45" customHeight="1">
      <c r="A32" s="32"/>
      <c r="B32" s="150" t="s">
        <v>70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1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9"/>
    </row>
    <row r="33" spans="1:108" ht="13.5" customHeight="1">
      <c r="A33" s="35"/>
      <c r="B33" s="152" t="s">
        <v>8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3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9"/>
    </row>
    <row r="34" spans="1:108" ht="15" customHeight="1">
      <c r="A34" s="32"/>
      <c r="B34" s="150" t="s">
        <v>71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1"/>
      <c r="BU34" s="147">
        <v>725.7</v>
      </c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9"/>
    </row>
    <row r="35" spans="1:108" ht="15" customHeight="1">
      <c r="A35" s="32"/>
      <c r="B35" s="150" t="s">
        <v>72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1"/>
      <c r="BU35" s="147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9"/>
    </row>
    <row r="36" spans="1:108" ht="15" customHeight="1">
      <c r="A36" s="32"/>
      <c r="B36" s="150" t="s">
        <v>66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1"/>
      <c r="BU36" s="147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9"/>
    </row>
    <row r="37" spans="1:108" ht="15" customHeight="1">
      <c r="A37" s="32"/>
      <c r="B37" s="150" t="s">
        <v>73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1"/>
      <c r="BU37" s="147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9"/>
    </row>
    <row r="38" spans="1:108" ht="15" customHeight="1">
      <c r="A38" s="32"/>
      <c r="B38" s="150" t="s">
        <v>74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1"/>
      <c r="BU38" s="147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" customHeight="1">
      <c r="A39" s="32"/>
      <c r="B39" s="150" t="s">
        <v>75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1"/>
      <c r="BU39" s="147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ht="30" customHeight="1">
      <c r="A40" s="32"/>
      <c r="B40" s="150" t="s">
        <v>76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1"/>
      <c r="BU40" s="147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9"/>
    </row>
    <row r="41" spans="1:108" ht="30" customHeight="1">
      <c r="A41" s="32"/>
      <c r="B41" s="150" t="s">
        <v>101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1"/>
      <c r="BU41" s="147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9"/>
    </row>
    <row r="42" spans="1:108" ht="15" customHeight="1">
      <c r="A42" s="32"/>
      <c r="B42" s="150" t="s">
        <v>77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1"/>
      <c r="BU42" s="147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9"/>
    </row>
    <row r="43" spans="1:108" ht="15" customHeight="1">
      <c r="A43" s="32"/>
      <c r="B43" s="150" t="s">
        <v>78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1"/>
      <c r="BU43" s="147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9"/>
    </row>
    <row r="44" spans="1:108" s="3" customFormat="1" ht="15" customHeight="1">
      <c r="A44" s="31"/>
      <c r="B44" s="160" t="s">
        <v>100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1"/>
      <c r="BU44" s="164">
        <f>BU47+BU63+BU46</f>
        <v>683079.39</v>
      </c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6"/>
    </row>
    <row r="45" spans="1:108" ht="15" customHeight="1">
      <c r="A45" s="36"/>
      <c r="B45" s="162" t="s">
        <v>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3"/>
      <c r="BU45" s="147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9"/>
    </row>
    <row r="46" spans="1:108" ht="15" customHeight="1">
      <c r="A46" s="32"/>
      <c r="B46" s="150" t="s">
        <v>79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1"/>
      <c r="BU46" s="147">
        <v>600731.03</v>
      </c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9"/>
    </row>
    <row r="47" spans="1:108" ht="30" customHeight="1">
      <c r="A47" s="32"/>
      <c r="B47" s="150" t="s">
        <v>126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1"/>
      <c r="BU47" s="147">
        <f>BU49+BU50+BU52+BU53+BU54+BU58+BU60+BU62</f>
        <v>82348.36</v>
      </c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ht="15" customHeight="1">
      <c r="A48" s="35"/>
      <c r="B48" s="152" t="s">
        <v>8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3"/>
      <c r="BU48" s="157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9"/>
    </row>
    <row r="49" spans="1:108" ht="15" customHeight="1">
      <c r="A49" s="32"/>
      <c r="B49" s="150" t="s">
        <v>86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1"/>
      <c r="BU49" s="147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9"/>
    </row>
    <row r="50" spans="1:108" ht="15" customHeight="1">
      <c r="A50" s="32"/>
      <c r="B50" s="150" t="s">
        <v>44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1"/>
      <c r="BU50" s="147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" customHeight="1">
      <c r="A51" s="32"/>
      <c r="B51" s="150" t="s">
        <v>45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1"/>
      <c r="BU51" s="147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9"/>
    </row>
    <row r="52" spans="1:108" ht="15" customHeight="1">
      <c r="A52" s="32"/>
      <c r="B52" s="150" t="s">
        <v>46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1"/>
      <c r="BU52" s="147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9"/>
    </row>
    <row r="53" spans="1:108" ht="15" customHeight="1">
      <c r="A53" s="32"/>
      <c r="B53" s="150" t="s">
        <v>47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1"/>
      <c r="BU53" s="147">
        <v>6717.26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9"/>
    </row>
    <row r="54" spans="1:108" ht="15" customHeight="1">
      <c r="A54" s="32"/>
      <c r="B54" s="150" t="s">
        <v>48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1"/>
      <c r="BU54" s="147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9"/>
    </row>
    <row r="55" spans="1:108" ht="15" customHeight="1">
      <c r="A55" s="32"/>
      <c r="B55" s="150" t="s">
        <v>49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1"/>
      <c r="BU55" s="147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ht="15" customHeight="1">
      <c r="A56" s="32"/>
      <c r="B56" s="150" t="s">
        <v>80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1"/>
      <c r="BU56" s="147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9"/>
    </row>
    <row r="57" spans="1:108" ht="15" customHeight="1">
      <c r="A57" s="32"/>
      <c r="B57" s="150" t="s">
        <v>103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1"/>
      <c r="BU57" s="147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9"/>
    </row>
    <row r="58" spans="1:108" ht="15" customHeight="1">
      <c r="A58" s="32"/>
      <c r="B58" s="150" t="s">
        <v>81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1"/>
      <c r="BU58" s="147">
        <v>75631.1</v>
      </c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" customHeight="1">
      <c r="A59" s="32"/>
      <c r="B59" s="150" t="s">
        <v>82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1"/>
      <c r="BU59" s="147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" customHeight="1">
      <c r="A60" s="32"/>
      <c r="B60" s="150" t="s">
        <v>83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1"/>
      <c r="BU60" s="147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" customHeight="1">
      <c r="A61" s="32"/>
      <c r="B61" s="150" t="s">
        <v>84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1"/>
      <c r="BU61" s="147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" customHeight="1">
      <c r="A62" s="32"/>
      <c r="B62" s="150" t="s">
        <v>174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1"/>
      <c r="BU62" s="147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45" customHeight="1">
      <c r="A63" s="32"/>
      <c r="B63" s="150" t="s">
        <v>85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1"/>
      <c r="BU63" s="147">
        <f>BU65+BU74+BU78+BU66+BU69</f>
        <v>0</v>
      </c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</row>
    <row r="64" spans="1:108" ht="15" customHeight="1">
      <c r="A64" s="37"/>
      <c r="B64" s="152" t="s">
        <v>8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3"/>
      <c r="BU64" s="147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9"/>
    </row>
    <row r="65" spans="1:108" ht="15" customHeight="1">
      <c r="A65" s="32"/>
      <c r="B65" s="150" t="s">
        <v>87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1"/>
      <c r="BU65" s="147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9"/>
    </row>
    <row r="66" spans="1:108" ht="15" customHeight="1">
      <c r="A66" s="32"/>
      <c r="B66" s="150" t="s">
        <v>50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1"/>
      <c r="BU66" s="147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9"/>
    </row>
    <row r="67" spans="1:108" ht="15" customHeight="1">
      <c r="A67" s="32"/>
      <c r="B67" s="150" t="s">
        <v>51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1"/>
      <c r="BU67" s="147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9"/>
    </row>
    <row r="68" spans="1:108" ht="15" customHeight="1">
      <c r="A68" s="32"/>
      <c r="B68" s="150" t="s">
        <v>52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1"/>
      <c r="BU68" s="147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9"/>
    </row>
    <row r="69" spans="1:108" ht="15" customHeight="1">
      <c r="A69" s="32"/>
      <c r="B69" s="150" t="s">
        <v>53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1"/>
      <c r="BU69" s="147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9"/>
    </row>
    <row r="70" spans="1:108" ht="15" customHeight="1">
      <c r="A70" s="32"/>
      <c r="B70" s="150" t="s">
        <v>54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1"/>
      <c r="BU70" s="147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9"/>
    </row>
    <row r="71" spans="1:108" ht="15" customHeight="1">
      <c r="A71" s="32"/>
      <c r="B71" s="150" t="s">
        <v>55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1"/>
      <c r="BU71" s="147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</row>
    <row r="72" spans="1:108" ht="15" customHeight="1">
      <c r="A72" s="32"/>
      <c r="B72" s="150" t="s">
        <v>88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1"/>
      <c r="BU72" s="147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9"/>
    </row>
    <row r="73" spans="1:108" ht="15" customHeight="1">
      <c r="A73" s="32"/>
      <c r="B73" s="150" t="s">
        <v>104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1"/>
      <c r="BU73" s="147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9"/>
    </row>
    <row r="74" spans="1:108" ht="15" customHeight="1">
      <c r="A74" s="32"/>
      <c r="B74" s="150" t="s">
        <v>89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1"/>
      <c r="BU74" s="147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9"/>
    </row>
    <row r="75" spans="1:108" ht="15" customHeight="1">
      <c r="A75" s="32"/>
      <c r="B75" s="150" t="s">
        <v>90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1"/>
      <c r="BU75" s="147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</row>
    <row r="76" spans="1:108" ht="15" customHeight="1">
      <c r="A76" s="32"/>
      <c r="B76" s="150" t="s">
        <v>91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1"/>
      <c r="BU76" s="147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</row>
    <row r="77" spans="1:108" ht="15" customHeight="1">
      <c r="A77" s="32"/>
      <c r="B77" s="150" t="s">
        <v>92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1"/>
      <c r="BU77" s="147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</row>
    <row r="78" spans="1:108" ht="15" customHeight="1">
      <c r="A78" s="32"/>
      <c r="B78" s="150" t="s">
        <v>175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1"/>
      <c r="BU78" s="147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9"/>
    </row>
  </sheetData>
  <sheetProtection/>
  <mergeCells count="151">
    <mergeCell ref="B78:BT78"/>
    <mergeCell ref="BU78:DD78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3:BT63"/>
    <mergeCell ref="B65:BT65"/>
    <mergeCell ref="BU63:DD63"/>
    <mergeCell ref="BU54:DD54"/>
    <mergeCell ref="B55:BT55"/>
    <mergeCell ref="BU55:DD55"/>
    <mergeCell ref="B58:BT58"/>
    <mergeCell ref="BU58:DD58"/>
    <mergeCell ref="B56:BT56"/>
    <mergeCell ref="BU56:DD56"/>
    <mergeCell ref="B59:BT59"/>
    <mergeCell ref="BU59:DD59"/>
    <mergeCell ref="B60:BT60"/>
    <mergeCell ref="BU60:DD60"/>
    <mergeCell ref="B61:BT61"/>
    <mergeCell ref="BU61:DD61"/>
    <mergeCell ref="B64:BT64"/>
    <mergeCell ref="BU68:DD68"/>
    <mergeCell ref="B76:BT76"/>
    <mergeCell ref="BU76:DD76"/>
    <mergeCell ref="B70:BT70"/>
    <mergeCell ref="BU70:DD70"/>
    <mergeCell ref="B71:BT71"/>
    <mergeCell ref="B66:BT66"/>
    <mergeCell ref="BU71:DD71"/>
    <mergeCell ref="BU66:DD66"/>
    <mergeCell ref="B69:BT69"/>
    <mergeCell ref="BU69:DD69"/>
    <mergeCell ref="BU29:DD29"/>
    <mergeCell ref="B30:BT30"/>
    <mergeCell ref="BU30:DD30"/>
    <mergeCell ref="B33:BT33"/>
    <mergeCell ref="BU32:DD32"/>
    <mergeCell ref="BU33:DD33"/>
    <mergeCell ref="BU65:DD65"/>
    <mergeCell ref="BU64:DD64"/>
    <mergeCell ref="B77:BT77"/>
    <mergeCell ref="BU77:DD77"/>
    <mergeCell ref="B43:BT43"/>
    <mergeCell ref="BU43:DD43"/>
    <mergeCell ref="B74:BT74"/>
    <mergeCell ref="B72:BT72"/>
    <mergeCell ref="BU72:DD72"/>
    <mergeCell ref="B73:BT73"/>
    <mergeCell ref="BU73:DD73"/>
    <mergeCell ref="B67:BT67"/>
    <mergeCell ref="BU74:DD74"/>
    <mergeCell ref="B75:BT75"/>
    <mergeCell ref="BU75:DD75"/>
    <mergeCell ref="B32:BT32"/>
    <mergeCell ref="BU31:DD31"/>
    <mergeCell ref="B31:BT31"/>
    <mergeCell ref="B62:BT62"/>
    <mergeCell ref="BU62:DD62"/>
    <mergeCell ref="BU67:DD67"/>
    <mergeCell ref="B68:BT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3"/>
  <sheetViews>
    <sheetView zoomScalePageLayoutView="0" workbookViewId="0" topLeftCell="A55">
      <selection activeCell="C84" sqref="C84"/>
    </sheetView>
  </sheetViews>
  <sheetFormatPr defaultColWidth="9.00390625" defaultRowHeight="12.75"/>
  <cols>
    <col min="1" max="1" width="55.25390625" style="0" customWidth="1"/>
    <col min="2" max="2" width="11.875" style="0" customWidth="1"/>
    <col min="3" max="3" width="14.00390625" style="0" customWidth="1"/>
    <col min="4" max="4" width="12.125" style="0" customWidth="1"/>
    <col min="5" max="5" width="16.00390625" style="66" bestFit="1" customWidth="1"/>
    <col min="6" max="8" width="12.75390625" style="0" bestFit="1" customWidth="1"/>
  </cols>
  <sheetData>
    <row r="1" spans="1:5" ht="11.25" customHeight="1">
      <c r="A1" s="176"/>
      <c r="B1" s="176"/>
      <c r="C1" s="176"/>
      <c r="D1" s="176"/>
      <c r="E1" s="179"/>
    </row>
    <row r="2" spans="1:5" ht="15" thickBot="1">
      <c r="A2" s="177" t="s">
        <v>131</v>
      </c>
      <c r="B2" s="177"/>
      <c r="C2" s="177"/>
      <c r="D2" s="178"/>
      <c r="E2" s="180"/>
    </row>
    <row r="3" spans="1:5" ht="84.75" customHeight="1">
      <c r="A3" s="49" t="s">
        <v>0</v>
      </c>
      <c r="B3" s="50" t="s">
        <v>132</v>
      </c>
      <c r="C3" s="50" t="s">
        <v>133</v>
      </c>
      <c r="D3" s="50" t="s">
        <v>134</v>
      </c>
      <c r="E3" s="61" t="s">
        <v>93</v>
      </c>
    </row>
    <row r="4" spans="1:5" ht="21" customHeight="1">
      <c r="A4" s="51" t="s">
        <v>56</v>
      </c>
      <c r="B4" s="43"/>
      <c r="C4" s="43"/>
      <c r="D4" s="41" t="s">
        <v>22</v>
      </c>
      <c r="E4" s="62">
        <v>479962.65</v>
      </c>
    </row>
    <row r="5" spans="1:7" ht="15">
      <c r="A5" s="51" t="s">
        <v>23</v>
      </c>
      <c r="B5" s="43"/>
      <c r="C5" s="43"/>
      <c r="D5" s="41" t="s">
        <v>22</v>
      </c>
      <c r="E5" s="80">
        <f>E7+E9+E10+E11+E8</f>
        <v>35161166.35</v>
      </c>
      <c r="F5" s="66"/>
      <c r="G5" s="66"/>
    </row>
    <row r="6" spans="1:6" ht="15">
      <c r="A6" s="51" t="s">
        <v>8</v>
      </c>
      <c r="B6" s="43"/>
      <c r="C6" s="43"/>
      <c r="D6" s="41" t="s">
        <v>22</v>
      </c>
      <c r="E6" s="63"/>
      <c r="F6" s="66"/>
    </row>
    <row r="7" spans="1:6" ht="15">
      <c r="A7" s="114" t="s">
        <v>135</v>
      </c>
      <c r="B7" s="115"/>
      <c r="C7" s="116"/>
      <c r="D7" s="117" t="s">
        <v>22</v>
      </c>
      <c r="E7" s="81">
        <v>26031721</v>
      </c>
      <c r="F7" s="66"/>
    </row>
    <row r="8" spans="1:6" ht="15">
      <c r="A8" s="114" t="s">
        <v>176</v>
      </c>
      <c r="B8" s="117" t="s">
        <v>139</v>
      </c>
      <c r="C8" s="116"/>
      <c r="D8" s="117"/>
      <c r="E8" s="81">
        <v>2991246</v>
      </c>
      <c r="F8" s="66"/>
    </row>
    <row r="9" spans="1:5" ht="15">
      <c r="A9" s="52"/>
      <c r="B9" s="90"/>
      <c r="C9" s="43"/>
      <c r="D9" s="41"/>
      <c r="E9" s="63"/>
    </row>
    <row r="10" spans="1:5" ht="15">
      <c r="A10" s="51" t="s">
        <v>29</v>
      </c>
      <c r="B10" s="43"/>
      <c r="C10" s="43"/>
      <c r="D10" s="41"/>
      <c r="E10" s="63">
        <v>0</v>
      </c>
    </row>
    <row r="11" spans="1:8" ht="75" customHeight="1">
      <c r="A11" s="51" t="s">
        <v>136</v>
      </c>
      <c r="B11" s="43"/>
      <c r="C11" s="43"/>
      <c r="D11" s="41" t="s">
        <v>22</v>
      </c>
      <c r="E11" s="62">
        <f>E13+E16</f>
        <v>6138199.350000001</v>
      </c>
      <c r="H11" s="66"/>
    </row>
    <row r="12" spans="1:5" ht="15">
      <c r="A12" s="51" t="s">
        <v>8</v>
      </c>
      <c r="B12" s="43"/>
      <c r="C12" s="43"/>
      <c r="D12" s="41" t="s">
        <v>22</v>
      </c>
      <c r="E12" s="63"/>
    </row>
    <row r="13" spans="1:5" ht="15" hidden="1">
      <c r="A13" s="51" t="s">
        <v>141</v>
      </c>
      <c r="B13" s="43"/>
      <c r="C13" s="43"/>
      <c r="D13" s="41" t="s">
        <v>22</v>
      </c>
      <c r="E13" s="63">
        <v>0</v>
      </c>
    </row>
    <row r="14" spans="1:5" ht="15" hidden="1">
      <c r="A14" s="51"/>
      <c r="B14" s="43"/>
      <c r="C14" s="43"/>
      <c r="D14" s="41" t="s">
        <v>22</v>
      </c>
      <c r="E14" s="63"/>
    </row>
    <row r="15" spans="1:5" ht="15" hidden="1">
      <c r="A15" s="51"/>
      <c r="B15" s="43"/>
      <c r="C15" s="43"/>
      <c r="D15" s="41"/>
      <c r="E15" s="63"/>
    </row>
    <row r="16" spans="1:6" ht="30">
      <c r="A16" s="51" t="s">
        <v>94</v>
      </c>
      <c r="B16" s="43"/>
      <c r="C16" s="43"/>
      <c r="D16" s="41" t="s">
        <v>22</v>
      </c>
      <c r="E16" s="62">
        <f>E18+E20+E19</f>
        <v>6138199.350000001</v>
      </c>
      <c r="F16" s="66"/>
    </row>
    <row r="17" spans="1:5" ht="15">
      <c r="A17" s="51" t="s">
        <v>8</v>
      </c>
      <c r="B17" s="43"/>
      <c r="C17" s="43"/>
      <c r="D17" s="41" t="s">
        <v>22</v>
      </c>
      <c r="E17" s="63">
        <v>0</v>
      </c>
    </row>
    <row r="18" spans="1:6" ht="15">
      <c r="A18" s="51" t="s">
        <v>147</v>
      </c>
      <c r="B18" s="59"/>
      <c r="C18" s="59"/>
      <c r="D18" s="41"/>
      <c r="E18" s="81">
        <v>1316782.66</v>
      </c>
      <c r="F18" s="66"/>
    </row>
    <row r="19" spans="1:5" ht="15">
      <c r="A19" s="51" t="s">
        <v>149</v>
      </c>
      <c r="B19" s="91"/>
      <c r="C19" s="91"/>
      <c r="D19" s="41"/>
      <c r="E19" s="63">
        <v>4564346.69</v>
      </c>
    </row>
    <row r="20" spans="1:5" ht="15">
      <c r="A20" s="51" t="s">
        <v>170</v>
      </c>
      <c r="B20" s="43"/>
      <c r="C20" s="43"/>
      <c r="D20" s="41"/>
      <c r="E20" s="63">
        <v>257070</v>
      </c>
    </row>
    <row r="21" spans="1:5" ht="15" hidden="1">
      <c r="A21" s="51" t="s">
        <v>95</v>
      </c>
      <c r="B21" s="43"/>
      <c r="C21" s="43"/>
      <c r="D21" s="41" t="s">
        <v>22</v>
      </c>
      <c r="E21" s="62"/>
    </row>
    <row r="22" spans="1:5" ht="15.75" customHeight="1">
      <c r="A22" s="51" t="s">
        <v>57</v>
      </c>
      <c r="B22" s="43"/>
      <c r="C22" s="43"/>
      <c r="D22" s="41" t="s">
        <v>22</v>
      </c>
      <c r="E22" s="81"/>
    </row>
    <row r="23" spans="1:5" ht="15">
      <c r="A23" s="51" t="s">
        <v>24</v>
      </c>
      <c r="B23" s="43"/>
      <c r="C23" s="43"/>
      <c r="D23" s="41">
        <v>900</v>
      </c>
      <c r="E23" s="80">
        <f>E25+E52+E73+E106+E100</f>
        <v>35641129</v>
      </c>
    </row>
    <row r="24" spans="1:5" ht="15">
      <c r="A24" s="51" t="s">
        <v>8</v>
      </c>
      <c r="B24" s="43"/>
      <c r="C24" s="43"/>
      <c r="D24" s="41"/>
      <c r="E24" s="63"/>
    </row>
    <row r="25" spans="1:5" s="75" customFormat="1" ht="15">
      <c r="A25" s="72" t="s">
        <v>127</v>
      </c>
      <c r="B25" s="73" t="s">
        <v>160</v>
      </c>
      <c r="C25" s="74"/>
      <c r="D25" s="73" t="s">
        <v>22</v>
      </c>
      <c r="E25" s="76">
        <f>E26+E47</f>
        <v>4963616</v>
      </c>
    </row>
    <row r="26" spans="1:5" ht="42" customHeight="1">
      <c r="A26" s="82" t="s">
        <v>162</v>
      </c>
      <c r="B26" s="83"/>
      <c r="C26" s="84">
        <v>1210121020</v>
      </c>
      <c r="D26" s="84" t="s">
        <v>22</v>
      </c>
      <c r="E26" s="85">
        <f>E27+E32+E40+E43+E44+E31</f>
        <v>4941474</v>
      </c>
    </row>
    <row r="27" spans="1:5" ht="15">
      <c r="A27" s="53" t="s">
        <v>30</v>
      </c>
      <c r="B27" s="45"/>
      <c r="C27" s="46"/>
      <c r="D27" s="47">
        <v>210</v>
      </c>
      <c r="E27" s="62">
        <f>E29+E30</f>
        <v>2742739</v>
      </c>
    </row>
    <row r="28" spans="1:5" ht="15">
      <c r="A28" s="53" t="s">
        <v>1</v>
      </c>
      <c r="B28" s="83"/>
      <c r="C28" s="83"/>
      <c r="D28" s="42"/>
      <c r="E28" s="63"/>
    </row>
    <row r="29" spans="1:8" ht="15">
      <c r="A29" s="53" t="s">
        <v>31</v>
      </c>
      <c r="B29" s="45"/>
      <c r="C29" s="46"/>
      <c r="D29" s="47">
        <v>211</v>
      </c>
      <c r="E29" s="63">
        <v>2106558</v>
      </c>
      <c r="F29" s="66"/>
      <c r="H29" s="66"/>
    </row>
    <row r="30" spans="1:8" ht="15">
      <c r="A30" s="53" t="s">
        <v>137</v>
      </c>
      <c r="B30" s="45"/>
      <c r="C30" s="46"/>
      <c r="D30" s="47">
        <v>213</v>
      </c>
      <c r="E30" s="63">
        <v>636181</v>
      </c>
      <c r="F30" s="66"/>
      <c r="H30" s="66"/>
    </row>
    <row r="31" spans="1:8" ht="15">
      <c r="A31" s="54" t="s">
        <v>187</v>
      </c>
      <c r="B31" s="45"/>
      <c r="C31" s="46"/>
      <c r="D31" s="47">
        <v>266</v>
      </c>
      <c r="E31" s="63">
        <v>550</v>
      </c>
      <c r="F31" s="66"/>
      <c r="H31" s="66"/>
    </row>
    <row r="32" spans="1:8" ht="15">
      <c r="A32" s="53" t="s">
        <v>41</v>
      </c>
      <c r="B32" s="45"/>
      <c r="C32" s="46"/>
      <c r="D32" s="47">
        <v>220</v>
      </c>
      <c r="E32" s="62">
        <f>E34+E35+E36+E37+E38+E39</f>
        <v>1803705</v>
      </c>
      <c r="H32" s="66"/>
    </row>
    <row r="33" spans="1:8" ht="15">
      <c r="A33" s="53" t="s">
        <v>1</v>
      </c>
      <c r="B33" s="45"/>
      <c r="C33" s="46"/>
      <c r="D33" s="47"/>
      <c r="E33" s="63"/>
      <c r="H33" s="66"/>
    </row>
    <row r="34" spans="1:8" ht="15">
      <c r="A34" s="53" t="s">
        <v>33</v>
      </c>
      <c r="B34" s="45"/>
      <c r="C34" s="46"/>
      <c r="D34" s="47">
        <v>221</v>
      </c>
      <c r="E34" s="63">
        <v>20795</v>
      </c>
      <c r="H34" s="66"/>
    </row>
    <row r="35" spans="1:8" ht="15" hidden="1">
      <c r="A35" s="53" t="s">
        <v>34</v>
      </c>
      <c r="B35" s="45"/>
      <c r="C35" s="46"/>
      <c r="D35" s="47">
        <v>222</v>
      </c>
      <c r="E35" s="63">
        <v>0</v>
      </c>
      <c r="H35" s="66"/>
    </row>
    <row r="36" spans="1:8" ht="15">
      <c r="A36" s="53" t="s">
        <v>35</v>
      </c>
      <c r="B36" s="45"/>
      <c r="C36" s="46"/>
      <c r="D36" s="47">
        <v>223</v>
      </c>
      <c r="E36" s="63">
        <v>1444174</v>
      </c>
      <c r="H36" s="66"/>
    </row>
    <row r="37" spans="1:8" ht="15" hidden="1">
      <c r="A37" s="53" t="s">
        <v>36</v>
      </c>
      <c r="B37" s="45"/>
      <c r="C37" s="46"/>
      <c r="D37" s="47">
        <v>224</v>
      </c>
      <c r="E37" s="63">
        <v>0</v>
      </c>
      <c r="H37" s="66"/>
    </row>
    <row r="38" spans="1:8" ht="15">
      <c r="A38" s="53" t="s">
        <v>37</v>
      </c>
      <c r="B38" s="45"/>
      <c r="C38" s="46"/>
      <c r="D38" s="47">
        <v>225</v>
      </c>
      <c r="E38" s="63">
        <v>167800</v>
      </c>
      <c r="F38" s="66"/>
      <c r="H38" s="66"/>
    </row>
    <row r="39" spans="1:8" ht="15">
      <c r="A39" s="53" t="s">
        <v>38</v>
      </c>
      <c r="B39" s="45"/>
      <c r="C39" s="46"/>
      <c r="D39" s="47">
        <v>226</v>
      </c>
      <c r="E39" s="63">
        <v>170936</v>
      </c>
      <c r="H39" s="66"/>
    </row>
    <row r="40" spans="1:8" ht="15" hidden="1">
      <c r="A40" s="53" t="s">
        <v>58</v>
      </c>
      <c r="B40" s="45"/>
      <c r="C40" s="46"/>
      <c r="D40" s="47">
        <v>260</v>
      </c>
      <c r="E40" s="62">
        <f>E42</f>
        <v>0</v>
      </c>
      <c r="H40" s="66"/>
    </row>
    <row r="41" spans="1:8" ht="15" hidden="1">
      <c r="A41" s="53" t="s">
        <v>1</v>
      </c>
      <c r="B41" s="45"/>
      <c r="C41" s="46"/>
      <c r="D41" s="47"/>
      <c r="E41" s="63"/>
      <c r="H41" s="66"/>
    </row>
    <row r="42" spans="1:8" ht="15" hidden="1">
      <c r="A42" s="53" t="s">
        <v>59</v>
      </c>
      <c r="B42" s="45"/>
      <c r="C42" s="46"/>
      <c r="D42" s="47">
        <v>262</v>
      </c>
      <c r="E42" s="63">
        <v>0</v>
      </c>
      <c r="H42" s="66"/>
    </row>
    <row r="43" spans="1:8" ht="15">
      <c r="A43" s="53" t="s">
        <v>185</v>
      </c>
      <c r="B43" s="45"/>
      <c r="C43" s="46"/>
      <c r="D43" s="47">
        <v>291</v>
      </c>
      <c r="E43" s="63">
        <v>329140</v>
      </c>
      <c r="H43" s="66"/>
    </row>
    <row r="44" spans="1:8" ht="15">
      <c r="A44" s="53" t="s">
        <v>40</v>
      </c>
      <c r="B44" s="45"/>
      <c r="C44" s="46"/>
      <c r="D44" s="47">
        <v>340</v>
      </c>
      <c r="E44" s="62">
        <f>E46</f>
        <v>65340</v>
      </c>
      <c r="H44" s="66"/>
    </row>
    <row r="45" spans="1:8" ht="15">
      <c r="A45" s="53" t="s">
        <v>1</v>
      </c>
      <c r="B45" s="45"/>
      <c r="C45" s="46"/>
      <c r="D45" s="47"/>
      <c r="E45" s="63"/>
      <c r="H45" s="66"/>
    </row>
    <row r="46" spans="1:8" ht="15">
      <c r="A46" s="53" t="s">
        <v>188</v>
      </c>
      <c r="B46" s="45"/>
      <c r="C46" s="46"/>
      <c r="D46" s="47">
        <v>346</v>
      </c>
      <c r="E46" s="63">
        <v>65340</v>
      </c>
      <c r="F46" s="66"/>
      <c r="H46" s="66"/>
    </row>
    <row r="47" spans="1:8" ht="38.25">
      <c r="A47" s="55" t="s">
        <v>190</v>
      </c>
      <c r="B47" s="45"/>
      <c r="C47" s="106" t="s">
        <v>189</v>
      </c>
      <c r="D47" s="47"/>
      <c r="E47" s="93">
        <f>E48</f>
        <v>22142</v>
      </c>
      <c r="F47" s="66"/>
      <c r="H47" s="66"/>
    </row>
    <row r="48" spans="1:8" ht="15">
      <c r="A48" s="53" t="s">
        <v>30</v>
      </c>
      <c r="B48" s="45"/>
      <c r="C48" s="46"/>
      <c r="D48" s="47">
        <v>210</v>
      </c>
      <c r="E48" s="63">
        <f>E50+E51</f>
        <v>22142</v>
      </c>
      <c r="F48" s="66"/>
      <c r="H48" s="66"/>
    </row>
    <row r="49" spans="1:8" ht="15">
      <c r="A49" s="53" t="s">
        <v>1</v>
      </c>
      <c r="B49" s="102"/>
      <c r="C49" s="102"/>
      <c r="D49" s="42"/>
      <c r="E49" s="63"/>
      <c r="F49" s="66"/>
      <c r="H49" s="66"/>
    </row>
    <row r="50" spans="1:8" ht="15">
      <c r="A50" s="53" t="s">
        <v>31</v>
      </c>
      <c r="B50" s="45"/>
      <c r="C50" s="46"/>
      <c r="D50" s="47">
        <v>211</v>
      </c>
      <c r="E50" s="63">
        <v>17006</v>
      </c>
      <c r="F50" s="66"/>
      <c r="H50" s="66"/>
    </row>
    <row r="51" spans="1:8" ht="15">
      <c r="A51" s="53" t="s">
        <v>137</v>
      </c>
      <c r="B51" s="45"/>
      <c r="C51" s="46"/>
      <c r="D51" s="47">
        <v>213</v>
      </c>
      <c r="E51" s="63">
        <v>5136</v>
      </c>
      <c r="F51" s="66"/>
      <c r="H51" s="66"/>
    </row>
    <row r="52" spans="1:5" s="75" customFormat="1" ht="15">
      <c r="A52" s="107" t="s">
        <v>169</v>
      </c>
      <c r="B52" s="92" t="s">
        <v>177</v>
      </c>
      <c r="C52" s="108"/>
      <c r="D52" s="92" t="s">
        <v>22</v>
      </c>
      <c r="E52" s="109">
        <f>E53</f>
        <v>20647411</v>
      </c>
    </row>
    <row r="53" spans="1:5" ht="51">
      <c r="A53" s="103" t="s">
        <v>179</v>
      </c>
      <c r="B53" s="102"/>
      <c r="C53" s="44">
        <v>1210376210</v>
      </c>
      <c r="D53" s="44" t="s">
        <v>22</v>
      </c>
      <c r="E53" s="67">
        <f>E54+E58+E66+E70+E69</f>
        <v>20647411</v>
      </c>
    </row>
    <row r="54" spans="1:5" ht="15">
      <c r="A54" s="53" t="s">
        <v>30</v>
      </c>
      <c r="B54" s="45"/>
      <c r="C54" s="46"/>
      <c r="D54" s="47">
        <v>210</v>
      </c>
      <c r="E54" s="62">
        <f>E56++E57</f>
        <v>20517971</v>
      </c>
    </row>
    <row r="55" spans="1:5" ht="15">
      <c r="A55" s="53" t="s">
        <v>1</v>
      </c>
      <c r="B55" s="43"/>
      <c r="C55" s="43"/>
      <c r="D55" s="42"/>
      <c r="E55" s="63"/>
    </row>
    <row r="56" spans="1:8" ht="15">
      <c r="A56" s="53" t="s">
        <v>31</v>
      </c>
      <c r="B56" s="45"/>
      <c r="C56" s="46"/>
      <c r="D56" s="47">
        <v>211</v>
      </c>
      <c r="E56" s="63">
        <v>15758810</v>
      </c>
      <c r="F56" s="66"/>
      <c r="H56" s="66"/>
    </row>
    <row r="57" spans="1:8" ht="15">
      <c r="A57" s="53" t="s">
        <v>137</v>
      </c>
      <c r="B57" s="45"/>
      <c r="C57" s="46"/>
      <c r="D57" s="47">
        <v>213</v>
      </c>
      <c r="E57" s="63">
        <v>4759161</v>
      </c>
      <c r="F57" s="66"/>
      <c r="H57" s="66"/>
    </row>
    <row r="58" spans="1:8" ht="15">
      <c r="A58" s="53" t="s">
        <v>41</v>
      </c>
      <c r="B58" s="45"/>
      <c r="C58" s="46"/>
      <c r="D58" s="47">
        <v>220</v>
      </c>
      <c r="E58" s="62">
        <f>E60+E61+E62+E63+E64+E65</f>
        <v>14006</v>
      </c>
      <c r="H58" s="66"/>
    </row>
    <row r="59" spans="1:8" ht="15">
      <c r="A59" s="53" t="s">
        <v>1</v>
      </c>
      <c r="B59" s="45"/>
      <c r="C59" s="46"/>
      <c r="D59" s="47"/>
      <c r="E59" s="63"/>
      <c r="H59" s="66"/>
    </row>
    <row r="60" spans="1:8" ht="15" hidden="1">
      <c r="A60" s="53" t="s">
        <v>33</v>
      </c>
      <c r="B60" s="45"/>
      <c r="C60" s="46"/>
      <c r="D60" s="47">
        <v>221</v>
      </c>
      <c r="E60" s="63">
        <v>0</v>
      </c>
      <c r="H60" s="66"/>
    </row>
    <row r="61" spans="1:8" ht="15" hidden="1">
      <c r="A61" s="53" t="s">
        <v>34</v>
      </c>
      <c r="B61" s="45"/>
      <c r="C61" s="46"/>
      <c r="D61" s="47">
        <v>222</v>
      </c>
      <c r="E61" s="63">
        <v>0</v>
      </c>
      <c r="H61" s="66"/>
    </row>
    <row r="62" spans="1:8" ht="15" hidden="1">
      <c r="A62" s="53" t="s">
        <v>35</v>
      </c>
      <c r="B62" s="45"/>
      <c r="C62" s="46"/>
      <c r="D62" s="47">
        <v>223</v>
      </c>
      <c r="E62" s="63">
        <v>0</v>
      </c>
      <c r="H62" s="66"/>
    </row>
    <row r="63" spans="1:8" ht="15" hidden="1">
      <c r="A63" s="53" t="s">
        <v>36</v>
      </c>
      <c r="B63" s="45"/>
      <c r="C63" s="46"/>
      <c r="D63" s="47">
        <v>224</v>
      </c>
      <c r="E63" s="63">
        <v>0</v>
      </c>
      <c r="H63" s="66"/>
    </row>
    <row r="64" spans="1:8" ht="15" hidden="1">
      <c r="A64" s="53" t="s">
        <v>37</v>
      </c>
      <c r="B64" s="45"/>
      <c r="C64" s="46"/>
      <c r="D64" s="47">
        <v>225</v>
      </c>
      <c r="E64" s="63">
        <v>0</v>
      </c>
      <c r="F64" s="66"/>
      <c r="H64" s="66"/>
    </row>
    <row r="65" spans="1:8" ht="15">
      <c r="A65" s="53" t="s">
        <v>38</v>
      </c>
      <c r="B65" s="45"/>
      <c r="C65" s="46"/>
      <c r="D65" s="47">
        <v>226</v>
      </c>
      <c r="E65" s="63">
        <v>14006</v>
      </c>
      <c r="H65" s="66"/>
    </row>
    <row r="66" spans="1:8" ht="15" hidden="1">
      <c r="A66" s="53" t="s">
        <v>58</v>
      </c>
      <c r="B66" s="45"/>
      <c r="C66" s="46"/>
      <c r="D66" s="47">
        <v>260</v>
      </c>
      <c r="E66" s="62">
        <f>E68</f>
        <v>0</v>
      </c>
      <c r="H66" s="66"/>
    </row>
    <row r="67" spans="1:8" ht="15" hidden="1">
      <c r="A67" s="53" t="s">
        <v>1</v>
      </c>
      <c r="B67" s="45"/>
      <c r="C67" s="46"/>
      <c r="D67" s="47"/>
      <c r="E67" s="63"/>
      <c r="H67" s="66"/>
    </row>
    <row r="68" spans="1:8" ht="15" hidden="1">
      <c r="A68" s="53" t="s">
        <v>59</v>
      </c>
      <c r="B68" s="45"/>
      <c r="C68" s="46"/>
      <c r="D68" s="47">
        <v>262</v>
      </c>
      <c r="E68" s="63">
        <v>0</v>
      </c>
      <c r="H68" s="66"/>
    </row>
    <row r="69" spans="1:8" ht="15" hidden="1">
      <c r="A69" s="53" t="s">
        <v>60</v>
      </c>
      <c r="B69" s="45"/>
      <c r="C69" s="46"/>
      <c r="D69" s="47">
        <v>290</v>
      </c>
      <c r="E69" s="63">
        <v>0</v>
      </c>
      <c r="H69" s="66"/>
    </row>
    <row r="70" spans="1:8" ht="15">
      <c r="A70" s="53" t="s">
        <v>40</v>
      </c>
      <c r="B70" s="45"/>
      <c r="C70" s="46"/>
      <c r="D70" s="47">
        <v>340</v>
      </c>
      <c r="E70" s="62">
        <f>E72</f>
        <v>115434</v>
      </c>
      <c r="H70" s="66"/>
    </row>
    <row r="71" spans="1:8" ht="15">
      <c r="A71" s="53" t="s">
        <v>1</v>
      </c>
      <c r="B71" s="45"/>
      <c r="C71" s="46"/>
      <c r="D71" s="47"/>
      <c r="E71" s="63"/>
      <c r="H71" s="66"/>
    </row>
    <row r="72" spans="1:8" ht="15">
      <c r="A72" s="53" t="s">
        <v>188</v>
      </c>
      <c r="B72" s="45"/>
      <c r="C72" s="46"/>
      <c r="D72" s="47">
        <v>346</v>
      </c>
      <c r="E72" s="63">
        <v>115434</v>
      </c>
      <c r="F72" s="66"/>
      <c r="H72" s="66"/>
    </row>
    <row r="73" spans="1:8" ht="15">
      <c r="A73" s="72" t="s">
        <v>157</v>
      </c>
      <c r="B73" s="73" t="s">
        <v>139</v>
      </c>
      <c r="C73" s="74"/>
      <c r="D73" s="92"/>
      <c r="E73" s="94">
        <f>E74+E78+E82+E93+E87+E84+E80+E89+E91</f>
        <v>2991246</v>
      </c>
      <c r="F73" s="66"/>
      <c r="H73" s="66"/>
    </row>
    <row r="74" spans="1:5" ht="26.25" customHeight="1">
      <c r="A74" s="55" t="s">
        <v>161</v>
      </c>
      <c r="B74" s="45"/>
      <c r="C74" s="48">
        <v>1210821090</v>
      </c>
      <c r="D74" s="48"/>
      <c r="E74" s="67">
        <f>E75</f>
        <v>1083006</v>
      </c>
    </row>
    <row r="75" spans="1:5" ht="15">
      <c r="A75" s="53" t="s">
        <v>40</v>
      </c>
      <c r="B75" s="45"/>
      <c r="C75" s="46"/>
      <c r="D75" s="47">
        <v>340</v>
      </c>
      <c r="E75" s="62">
        <f>E77</f>
        <v>1083006</v>
      </c>
    </row>
    <row r="76" spans="1:5" ht="15">
      <c r="A76" s="53" t="s">
        <v>1</v>
      </c>
      <c r="B76" s="45"/>
      <c r="C76" s="46"/>
      <c r="D76" s="47"/>
      <c r="E76" s="63"/>
    </row>
    <row r="77" spans="1:5" ht="15">
      <c r="A77" s="53" t="s">
        <v>191</v>
      </c>
      <c r="B77" s="45"/>
      <c r="C77" s="46"/>
      <c r="D77" s="47">
        <v>342</v>
      </c>
      <c r="E77" s="62">
        <v>1083006</v>
      </c>
    </row>
    <row r="78" spans="1:5" ht="25.5" hidden="1">
      <c r="A78" s="55" t="s">
        <v>161</v>
      </c>
      <c r="B78" s="45"/>
      <c r="C78" s="98">
        <v>9990021090</v>
      </c>
      <c r="D78" s="47"/>
      <c r="E78" s="93">
        <f>E79</f>
        <v>0</v>
      </c>
    </row>
    <row r="79" spans="1:5" ht="15" hidden="1">
      <c r="A79" s="53" t="s">
        <v>40</v>
      </c>
      <c r="B79" s="45"/>
      <c r="C79" s="98"/>
      <c r="D79" s="47">
        <v>340</v>
      </c>
      <c r="E79" s="63"/>
    </row>
    <row r="80" spans="1:5" ht="38.25">
      <c r="A80" s="55" t="s">
        <v>192</v>
      </c>
      <c r="B80" s="45"/>
      <c r="C80" s="106">
        <v>1211121190</v>
      </c>
      <c r="D80" s="47"/>
      <c r="E80" s="93">
        <f>E81</f>
        <v>128240</v>
      </c>
    </row>
    <row r="81" spans="1:5" ht="15">
      <c r="A81" s="53" t="s">
        <v>193</v>
      </c>
      <c r="B81" s="45"/>
      <c r="C81" s="98"/>
      <c r="D81" s="47">
        <v>228</v>
      </c>
      <c r="E81" s="63">
        <v>128240</v>
      </c>
    </row>
    <row r="82" spans="1:5" ht="38.25">
      <c r="A82" s="55" t="s">
        <v>167</v>
      </c>
      <c r="B82" s="45"/>
      <c r="C82" s="106">
        <v>1211921150</v>
      </c>
      <c r="D82" s="47"/>
      <c r="E82" s="93">
        <f>E83</f>
        <v>300000</v>
      </c>
    </row>
    <row r="83" spans="1:5" ht="15">
      <c r="A83" s="53" t="s">
        <v>37</v>
      </c>
      <c r="B83" s="45"/>
      <c r="C83" s="99"/>
      <c r="D83" s="47">
        <v>225</v>
      </c>
      <c r="E83" s="63">
        <v>300000</v>
      </c>
    </row>
    <row r="84" spans="1:5" ht="51">
      <c r="A84" s="55" t="s">
        <v>178</v>
      </c>
      <c r="B84" s="45"/>
      <c r="C84" s="106">
        <v>1211121130</v>
      </c>
      <c r="D84" s="47"/>
      <c r="E84" s="93">
        <f>E85+E86</f>
        <v>1480000</v>
      </c>
    </row>
    <row r="85" spans="1:5" ht="15">
      <c r="A85" s="53" t="s">
        <v>37</v>
      </c>
      <c r="B85" s="45"/>
      <c r="C85" s="104"/>
      <c r="D85" s="47">
        <v>225</v>
      </c>
      <c r="E85" s="63">
        <v>1450000</v>
      </c>
    </row>
    <row r="86" spans="1:5" ht="15">
      <c r="A86" s="53" t="s">
        <v>38</v>
      </c>
      <c r="B86" s="45"/>
      <c r="C86" s="98"/>
      <c r="D86" s="47">
        <v>226</v>
      </c>
      <c r="E86" s="63">
        <v>30000</v>
      </c>
    </row>
    <row r="87" spans="1:5" ht="38.25" hidden="1">
      <c r="A87" s="55" t="s">
        <v>167</v>
      </c>
      <c r="B87" s="45"/>
      <c r="C87" s="98">
        <v>9990021150</v>
      </c>
      <c r="D87" s="47"/>
      <c r="E87" s="93">
        <f>E88</f>
        <v>0</v>
      </c>
    </row>
    <row r="88" spans="1:5" ht="15" hidden="1">
      <c r="A88" s="53" t="s">
        <v>37</v>
      </c>
      <c r="B88" s="45"/>
      <c r="D88" s="47">
        <v>225</v>
      </c>
      <c r="E88" s="63"/>
    </row>
    <row r="89" spans="1:5" ht="15" hidden="1">
      <c r="A89" s="55" t="s">
        <v>180</v>
      </c>
      <c r="B89" s="45"/>
      <c r="C89" s="98">
        <v>9940090300</v>
      </c>
      <c r="D89" s="47"/>
      <c r="E89" s="93">
        <f>E90</f>
        <v>0</v>
      </c>
    </row>
    <row r="90" spans="1:5" ht="15" hidden="1">
      <c r="A90" s="53" t="s">
        <v>60</v>
      </c>
      <c r="B90" s="105"/>
      <c r="D90" s="47">
        <v>290</v>
      </c>
      <c r="E90" s="63"/>
    </row>
    <row r="91" spans="1:5" ht="51" hidden="1">
      <c r="A91" s="55" t="s">
        <v>178</v>
      </c>
      <c r="B91" s="45"/>
      <c r="C91" s="98">
        <v>9990021130</v>
      </c>
      <c r="D91" s="47"/>
      <c r="E91" s="93">
        <f>E92</f>
        <v>0</v>
      </c>
    </row>
    <row r="92" spans="1:5" ht="15" hidden="1">
      <c r="A92" s="53" t="s">
        <v>37</v>
      </c>
      <c r="B92" s="45"/>
      <c r="C92" s="104"/>
      <c r="D92" s="47">
        <v>225</v>
      </c>
      <c r="E92" s="63"/>
    </row>
    <row r="93" spans="1:5" ht="51" hidden="1">
      <c r="A93" s="55" t="s">
        <v>171</v>
      </c>
      <c r="B93" s="45"/>
      <c r="C93" s="98">
        <v>9990021020</v>
      </c>
      <c r="D93" s="47"/>
      <c r="E93" s="93">
        <f>E95+E97+E98+E94+E96+E99</f>
        <v>0</v>
      </c>
    </row>
    <row r="94" spans="1:5" ht="15.75" customHeight="1" hidden="1">
      <c r="A94" s="53" t="s">
        <v>33</v>
      </c>
      <c r="B94" s="45"/>
      <c r="C94" s="98"/>
      <c r="D94" s="47">
        <v>221</v>
      </c>
      <c r="E94" s="63"/>
    </row>
    <row r="95" spans="1:5" ht="15" hidden="1">
      <c r="A95" s="53" t="s">
        <v>172</v>
      </c>
      <c r="B95" s="45"/>
      <c r="C95" s="97"/>
      <c r="D95" s="47">
        <v>213</v>
      </c>
      <c r="E95" s="63"/>
    </row>
    <row r="96" spans="1:5" ht="15" hidden="1">
      <c r="A96" s="53" t="s">
        <v>35</v>
      </c>
      <c r="B96" s="45"/>
      <c r="C96" s="101"/>
      <c r="D96" s="47">
        <v>223</v>
      </c>
      <c r="E96" s="63"/>
    </row>
    <row r="97" spans="1:5" ht="15" hidden="1">
      <c r="A97" s="53" t="s">
        <v>37</v>
      </c>
      <c r="B97" s="45"/>
      <c r="C97" s="100"/>
      <c r="D97" s="47">
        <v>225</v>
      </c>
      <c r="E97" s="63"/>
    </row>
    <row r="98" spans="1:5" ht="15" hidden="1">
      <c r="A98" s="53" t="s">
        <v>38</v>
      </c>
      <c r="B98" s="45"/>
      <c r="C98" s="46"/>
      <c r="D98" s="47">
        <v>226</v>
      </c>
      <c r="E98" s="63"/>
    </row>
    <row r="99" spans="1:5" ht="15" hidden="1">
      <c r="A99" s="53" t="s">
        <v>40</v>
      </c>
      <c r="B99" s="45"/>
      <c r="C99" s="46"/>
      <c r="D99" s="47">
        <v>340</v>
      </c>
      <c r="E99" s="63"/>
    </row>
    <row r="100" spans="1:5" s="75" customFormat="1" ht="51">
      <c r="A100" s="113" t="s">
        <v>183</v>
      </c>
      <c r="B100" s="78" t="s">
        <v>184</v>
      </c>
      <c r="C100" s="111"/>
      <c r="D100" s="77"/>
      <c r="E100" s="79">
        <f>E101</f>
        <v>420694</v>
      </c>
    </row>
    <row r="101" spans="1:5" s="69" customFormat="1" ht="46.5" customHeight="1">
      <c r="A101" s="71" t="s">
        <v>194</v>
      </c>
      <c r="B101" s="110"/>
      <c r="C101" s="112">
        <v>1210171053</v>
      </c>
      <c r="D101" s="68"/>
      <c r="E101" s="70">
        <f>E102</f>
        <v>420694</v>
      </c>
    </row>
    <row r="102" spans="1:5" ht="15">
      <c r="A102" s="53" t="s">
        <v>30</v>
      </c>
      <c r="B102" s="45"/>
      <c r="C102" s="46"/>
      <c r="D102" s="47">
        <v>210</v>
      </c>
      <c r="E102" s="62">
        <f>E104+E105</f>
        <v>420694</v>
      </c>
    </row>
    <row r="103" spans="1:5" ht="15">
      <c r="A103" s="53" t="s">
        <v>1</v>
      </c>
      <c r="B103" s="102"/>
      <c r="C103" s="102"/>
      <c r="D103" s="42"/>
      <c r="E103" s="63"/>
    </row>
    <row r="104" spans="1:5" ht="15">
      <c r="A104" s="53" t="s">
        <v>31</v>
      </c>
      <c r="B104" s="45"/>
      <c r="C104" s="46"/>
      <c r="D104" s="47">
        <v>211</v>
      </c>
      <c r="E104" s="63">
        <v>323114</v>
      </c>
    </row>
    <row r="105" spans="1:5" ht="15">
      <c r="A105" s="53" t="s">
        <v>137</v>
      </c>
      <c r="B105" s="45"/>
      <c r="C105" s="46"/>
      <c r="D105" s="47">
        <v>213</v>
      </c>
      <c r="E105" s="63">
        <v>97580</v>
      </c>
    </row>
    <row r="106" spans="1:5" s="75" customFormat="1" ht="40.5" customHeight="1">
      <c r="A106" s="95" t="s">
        <v>158</v>
      </c>
      <c r="B106" s="73" t="s">
        <v>140</v>
      </c>
      <c r="C106" s="74"/>
      <c r="D106" s="73"/>
      <c r="E106" s="96">
        <f>E107+E111+E117+E118</f>
        <v>6618162</v>
      </c>
    </row>
    <row r="107" spans="1:5" ht="15">
      <c r="A107" s="53" t="s">
        <v>30</v>
      </c>
      <c r="B107" s="45"/>
      <c r="C107" s="46"/>
      <c r="D107" s="47">
        <v>210</v>
      </c>
      <c r="E107" s="62">
        <f>E109++E110</f>
        <v>813480.4299999999</v>
      </c>
    </row>
    <row r="108" spans="1:5" ht="15">
      <c r="A108" s="53" t="s">
        <v>1</v>
      </c>
      <c r="B108" s="43"/>
      <c r="C108" s="43"/>
      <c r="D108" s="42"/>
      <c r="E108" s="63"/>
    </row>
    <row r="109" spans="1:5" ht="15">
      <c r="A109" s="53" t="s">
        <v>31</v>
      </c>
      <c r="B109" s="45"/>
      <c r="C109" s="46"/>
      <c r="D109" s="47">
        <v>211</v>
      </c>
      <c r="E109" s="63">
        <v>624792.96</v>
      </c>
    </row>
    <row r="110" spans="1:5" ht="15">
      <c r="A110" s="53" t="s">
        <v>137</v>
      </c>
      <c r="B110" s="45"/>
      <c r="C110" s="46"/>
      <c r="D110" s="47">
        <v>213</v>
      </c>
      <c r="E110" s="63">
        <v>188687.47</v>
      </c>
    </row>
    <row r="111" spans="1:5" ht="15">
      <c r="A111" s="53" t="s">
        <v>41</v>
      </c>
      <c r="B111" s="45"/>
      <c r="C111" s="46"/>
      <c r="D111" s="47">
        <v>220</v>
      </c>
      <c r="E111" s="62">
        <f>E113+E114+E115+E116</f>
        <v>581239.57</v>
      </c>
    </row>
    <row r="112" spans="1:5" ht="15">
      <c r="A112" s="53" t="s">
        <v>1</v>
      </c>
      <c r="B112" s="45"/>
      <c r="C112" s="46"/>
      <c r="D112" s="47"/>
      <c r="E112" s="63"/>
    </row>
    <row r="113" spans="1:5" ht="15">
      <c r="A113" s="53" t="s">
        <v>33</v>
      </c>
      <c r="B113" s="45"/>
      <c r="C113" s="46"/>
      <c r="D113" s="47">
        <v>221</v>
      </c>
      <c r="E113" s="63">
        <v>9059</v>
      </c>
    </row>
    <row r="114" spans="1:5" ht="15">
      <c r="A114" s="53" t="s">
        <v>35</v>
      </c>
      <c r="B114" s="45"/>
      <c r="C114" s="46"/>
      <c r="D114" s="47">
        <v>223</v>
      </c>
      <c r="E114" s="63">
        <v>3139</v>
      </c>
    </row>
    <row r="115" spans="1:5" ht="15">
      <c r="A115" s="53" t="s">
        <v>37</v>
      </c>
      <c r="B115" s="45"/>
      <c r="C115" s="46"/>
      <c r="D115" s="47">
        <v>225</v>
      </c>
      <c r="E115" s="63">
        <v>569041.57</v>
      </c>
    </row>
    <row r="116" spans="1:5" ht="15" hidden="1">
      <c r="A116" s="53" t="s">
        <v>38</v>
      </c>
      <c r="B116" s="45"/>
      <c r="C116" s="46"/>
      <c r="D116" s="47">
        <v>226</v>
      </c>
      <c r="E116" s="63"/>
    </row>
    <row r="117" spans="1:5" ht="15" hidden="1">
      <c r="A117" s="53" t="s">
        <v>60</v>
      </c>
      <c r="B117" s="45"/>
      <c r="C117" s="46"/>
      <c r="D117" s="47">
        <v>290</v>
      </c>
      <c r="E117" s="63"/>
    </row>
    <row r="118" spans="1:5" ht="15">
      <c r="A118" s="53" t="s">
        <v>40</v>
      </c>
      <c r="B118" s="45"/>
      <c r="C118" s="46"/>
      <c r="D118" s="47">
        <v>340</v>
      </c>
      <c r="E118" s="62">
        <f>E120+E121+E122</f>
        <v>5223442</v>
      </c>
    </row>
    <row r="119" spans="1:5" ht="15">
      <c r="A119" s="53" t="s">
        <v>1</v>
      </c>
      <c r="B119" s="45"/>
      <c r="C119" s="46"/>
      <c r="D119" s="47"/>
      <c r="E119" s="63"/>
    </row>
    <row r="120" spans="1:5" ht="15">
      <c r="A120" s="53" t="s">
        <v>191</v>
      </c>
      <c r="B120" s="45"/>
      <c r="C120" s="46"/>
      <c r="D120" s="47">
        <v>342</v>
      </c>
      <c r="E120" s="63">
        <v>5123442</v>
      </c>
    </row>
    <row r="121" spans="1:5" ht="15">
      <c r="A121" s="53" t="s">
        <v>195</v>
      </c>
      <c r="B121" s="45"/>
      <c r="C121" s="46"/>
      <c r="D121" s="47">
        <v>344</v>
      </c>
      <c r="E121" s="63">
        <v>50000</v>
      </c>
    </row>
    <row r="122" spans="1:5" ht="15">
      <c r="A122" s="53" t="s">
        <v>188</v>
      </c>
      <c r="B122" s="45"/>
      <c r="C122" s="46"/>
      <c r="D122" s="47">
        <v>346</v>
      </c>
      <c r="E122" s="63">
        <v>50000</v>
      </c>
    </row>
    <row r="123" spans="1:5" ht="15" hidden="1">
      <c r="A123" s="86" t="s">
        <v>141</v>
      </c>
      <c r="B123" s="87" t="s">
        <v>142</v>
      </c>
      <c r="C123" s="88"/>
      <c r="D123" s="87"/>
      <c r="E123" s="89">
        <f>E124+E127+E135+E140+E139</f>
        <v>0</v>
      </c>
    </row>
    <row r="124" spans="1:5" ht="15" hidden="1">
      <c r="A124" s="53" t="s">
        <v>30</v>
      </c>
      <c r="B124" s="45"/>
      <c r="C124" s="46"/>
      <c r="D124" s="47">
        <v>210</v>
      </c>
      <c r="E124" s="62">
        <f>E126</f>
        <v>0</v>
      </c>
    </row>
    <row r="125" spans="1:5" ht="15" hidden="1">
      <c r="A125" s="53" t="s">
        <v>1</v>
      </c>
      <c r="B125" s="43"/>
      <c r="C125" s="43"/>
      <c r="D125" s="42"/>
      <c r="E125" s="63"/>
    </row>
    <row r="126" spans="1:5" ht="15" hidden="1">
      <c r="A126" s="54" t="s">
        <v>32</v>
      </c>
      <c r="B126" s="45"/>
      <c r="C126" s="46"/>
      <c r="D126" s="47">
        <v>212</v>
      </c>
      <c r="E126" s="63"/>
    </row>
    <row r="127" spans="1:5" ht="15" hidden="1">
      <c r="A127" s="53" t="s">
        <v>41</v>
      </c>
      <c r="B127" s="45"/>
      <c r="C127" s="46"/>
      <c r="D127" s="47">
        <v>220</v>
      </c>
      <c r="E127" s="62">
        <f>E129+E130+E131+E132+E133+E134</f>
        <v>0</v>
      </c>
    </row>
    <row r="128" spans="1:5" ht="15" hidden="1">
      <c r="A128" s="53" t="s">
        <v>1</v>
      </c>
      <c r="B128" s="45"/>
      <c r="C128" s="46"/>
      <c r="D128" s="47"/>
      <c r="E128" s="63"/>
    </row>
    <row r="129" spans="1:5" ht="15" hidden="1">
      <c r="A129" s="53" t="s">
        <v>33</v>
      </c>
      <c r="B129" s="45"/>
      <c r="C129" s="46"/>
      <c r="D129" s="47">
        <v>221</v>
      </c>
      <c r="E129" s="63"/>
    </row>
    <row r="130" spans="1:5" ht="15" hidden="1">
      <c r="A130" s="53" t="s">
        <v>34</v>
      </c>
      <c r="B130" s="45"/>
      <c r="C130" s="46"/>
      <c r="D130" s="47">
        <v>222</v>
      </c>
      <c r="E130" s="63"/>
    </row>
    <row r="131" spans="1:5" ht="15" hidden="1">
      <c r="A131" s="53" t="s">
        <v>35</v>
      </c>
      <c r="B131" s="45"/>
      <c r="C131" s="46"/>
      <c r="D131" s="47">
        <v>223</v>
      </c>
      <c r="E131" s="63"/>
    </row>
    <row r="132" spans="1:5" ht="15" hidden="1">
      <c r="A132" s="53" t="s">
        <v>36</v>
      </c>
      <c r="B132" s="45"/>
      <c r="C132" s="46"/>
      <c r="D132" s="47">
        <v>224</v>
      </c>
      <c r="E132" s="63"/>
    </row>
    <row r="133" spans="1:5" ht="15" hidden="1">
      <c r="A133" s="53" t="s">
        <v>37</v>
      </c>
      <c r="B133" s="45"/>
      <c r="C133" s="46"/>
      <c r="D133" s="47">
        <v>225</v>
      </c>
      <c r="E133" s="63"/>
    </row>
    <row r="134" spans="1:5" ht="15" hidden="1">
      <c r="A134" s="53" t="s">
        <v>38</v>
      </c>
      <c r="B134" s="45"/>
      <c r="C134" s="46"/>
      <c r="D134" s="47">
        <v>226</v>
      </c>
      <c r="E134" s="63"/>
    </row>
    <row r="135" spans="1:5" ht="15" hidden="1">
      <c r="A135" s="53" t="s">
        <v>58</v>
      </c>
      <c r="B135" s="45"/>
      <c r="C135" s="46"/>
      <c r="D135" s="47">
        <v>260</v>
      </c>
      <c r="E135" s="62">
        <f>E138+E137</f>
        <v>0</v>
      </c>
    </row>
    <row r="136" spans="1:5" ht="15" hidden="1">
      <c r="A136" s="53" t="s">
        <v>1</v>
      </c>
      <c r="B136" s="45"/>
      <c r="C136" s="46"/>
      <c r="D136" s="47"/>
      <c r="E136" s="63"/>
    </row>
    <row r="137" spans="1:5" ht="15" hidden="1">
      <c r="A137" s="53" t="s">
        <v>59</v>
      </c>
      <c r="B137" s="45"/>
      <c r="C137" s="46"/>
      <c r="D137" s="47">
        <v>262</v>
      </c>
      <c r="E137" s="63"/>
    </row>
    <row r="138" spans="1:5" ht="25.5" hidden="1">
      <c r="A138" s="53" t="s">
        <v>96</v>
      </c>
      <c r="B138" s="45"/>
      <c r="C138" s="46"/>
      <c r="D138" s="47">
        <v>263</v>
      </c>
      <c r="E138" s="62"/>
    </row>
    <row r="139" spans="1:5" ht="15" hidden="1">
      <c r="A139" s="53" t="s">
        <v>60</v>
      </c>
      <c r="B139" s="45"/>
      <c r="C139" s="46"/>
      <c r="D139" s="47">
        <v>290</v>
      </c>
      <c r="E139" s="63"/>
    </row>
    <row r="140" spans="1:5" ht="15" hidden="1">
      <c r="A140" s="53" t="s">
        <v>138</v>
      </c>
      <c r="B140" s="45"/>
      <c r="C140" s="46"/>
      <c r="D140" s="47">
        <v>300</v>
      </c>
      <c r="E140" s="62">
        <f>E142+E143</f>
        <v>0</v>
      </c>
    </row>
    <row r="141" spans="1:5" ht="15" hidden="1">
      <c r="A141" s="53" t="s">
        <v>1</v>
      </c>
      <c r="B141" s="45"/>
      <c r="C141" s="46"/>
      <c r="D141" s="47"/>
      <c r="E141" s="63"/>
    </row>
    <row r="142" spans="1:5" ht="15" hidden="1">
      <c r="A142" s="53" t="s">
        <v>39</v>
      </c>
      <c r="B142" s="45"/>
      <c r="C142" s="46"/>
      <c r="D142" s="47">
        <v>310</v>
      </c>
      <c r="E142" s="63"/>
    </row>
    <row r="143" spans="1:5" ht="15" hidden="1">
      <c r="A143" s="53" t="s">
        <v>40</v>
      </c>
      <c r="B143" s="45"/>
      <c r="C143" s="46"/>
      <c r="D143" s="47">
        <v>340</v>
      </c>
      <c r="E143" s="63"/>
    </row>
    <row r="144" spans="1:5" ht="15" hidden="1">
      <c r="A144" s="53" t="s">
        <v>143</v>
      </c>
      <c r="B144" s="45"/>
      <c r="C144" s="46"/>
      <c r="D144" s="47">
        <v>500</v>
      </c>
      <c r="E144" s="63">
        <f>E146+E147</f>
        <v>0</v>
      </c>
    </row>
    <row r="145" spans="1:5" ht="15" hidden="1">
      <c r="A145" s="53" t="s">
        <v>1</v>
      </c>
      <c r="B145" s="45"/>
      <c r="C145" s="46"/>
      <c r="D145" s="47"/>
      <c r="E145" s="63"/>
    </row>
    <row r="146" spans="1:5" ht="25.5" hidden="1">
      <c r="A146" s="53" t="s">
        <v>130</v>
      </c>
      <c r="B146" s="45"/>
      <c r="C146" s="46"/>
      <c r="D146" s="47">
        <v>520</v>
      </c>
      <c r="E146" s="63"/>
    </row>
    <row r="147" spans="1:5" ht="15" hidden="1">
      <c r="A147" s="53" t="s">
        <v>105</v>
      </c>
      <c r="B147" s="45"/>
      <c r="C147" s="46"/>
      <c r="D147" s="47">
        <v>530</v>
      </c>
      <c r="E147" s="63"/>
    </row>
    <row r="148" spans="1:5" ht="15" hidden="1">
      <c r="A148" s="55" t="s">
        <v>25</v>
      </c>
      <c r="B148" s="43"/>
      <c r="C148" s="43"/>
      <c r="D148" s="44"/>
      <c r="E148" s="63"/>
    </row>
    <row r="149" spans="1:5" ht="15.75" hidden="1" thickBot="1">
      <c r="A149" s="56" t="s">
        <v>26</v>
      </c>
      <c r="B149" s="57"/>
      <c r="C149" s="57"/>
      <c r="D149" s="58" t="s">
        <v>22</v>
      </c>
      <c r="E149" s="64"/>
    </row>
    <row r="150" ht="12.75" hidden="1"/>
    <row r="151" spans="1:40" ht="15">
      <c r="A151" s="181" t="s">
        <v>144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</row>
    <row r="152" spans="1:40" ht="15">
      <c r="A152" s="181" t="s">
        <v>163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</row>
    <row r="153" spans="1:39" ht="15" hidden="1">
      <c r="A153" s="181" t="s">
        <v>155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</row>
    <row r="154" spans="1:39" ht="15" hidden="1">
      <c r="A154" s="60"/>
      <c r="B154" s="60"/>
      <c r="C154" s="60"/>
      <c r="D154" s="60"/>
      <c r="E154" s="65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</row>
    <row r="155" spans="1:43" ht="15" hidden="1">
      <c r="A155" s="181" t="s">
        <v>145</v>
      </c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</row>
    <row r="156" spans="1:41" ht="15" hidden="1">
      <c r="A156" s="181" t="s">
        <v>146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</row>
    <row r="157" spans="1:39" ht="15" hidden="1">
      <c r="A157" s="181" t="s">
        <v>156</v>
      </c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</row>
    <row r="158" spans="1:39" ht="15" hidden="1">
      <c r="A158" s="60"/>
      <c r="B158" s="60"/>
      <c r="C158" s="60"/>
      <c r="D158" s="60"/>
      <c r="E158" s="65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</row>
    <row r="159" spans="1:42" ht="15">
      <c r="A159" s="181" t="s">
        <v>148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</row>
    <row r="160" spans="1:40" ht="15">
      <c r="A160" s="181" t="s">
        <v>168</v>
      </c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</row>
    <row r="161" spans="1:39" ht="15" hidden="1">
      <c r="A161" s="60"/>
      <c r="B161" s="60"/>
      <c r="C161" s="60"/>
      <c r="D161" s="60"/>
      <c r="E161" s="65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</row>
    <row r="162" spans="1:39" ht="15" hidden="1">
      <c r="A162" s="60"/>
      <c r="B162" s="60"/>
      <c r="C162" s="60"/>
      <c r="D162" s="60"/>
      <c r="E162" s="65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</row>
    <row r="163" spans="1:39" ht="15">
      <c r="A163" s="181" t="s">
        <v>181</v>
      </c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</row>
  </sheetData>
  <sheetProtection/>
  <mergeCells count="13">
    <mergeCell ref="A159:AP159"/>
    <mergeCell ref="A152:AN152"/>
    <mergeCell ref="A155:AQ155"/>
    <mergeCell ref="A157:Y157"/>
    <mergeCell ref="A160:AN160"/>
    <mergeCell ref="A163:O163"/>
    <mergeCell ref="A156:AO156"/>
    <mergeCell ref="A1:C1"/>
    <mergeCell ref="A2:C2"/>
    <mergeCell ref="D1:D2"/>
    <mergeCell ref="E1:E2"/>
    <mergeCell ref="A151:AN151"/>
    <mergeCell ref="A153:Y153"/>
  </mergeCells>
  <printOptions/>
  <pageMargins left="0" right="0" top="0" bottom="0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</cp:lastModifiedBy>
  <cp:lastPrinted>2019-01-23T14:10:01Z</cp:lastPrinted>
  <dcterms:created xsi:type="dcterms:W3CDTF">2010-11-26T07:12:57Z</dcterms:created>
  <dcterms:modified xsi:type="dcterms:W3CDTF">2019-03-19T11:07:49Z</dcterms:modified>
  <cp:category/>
  <cp:version/>
  <cp:contentType/>
  <cp:contentStatus/>
</cp:coreProperties>
</file>